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enasabrinanotz/Documents/Turnen/Iller-Donau-Cup 2023/"/>
    </mc:Choice>
  </mc:AlternateContent>
  <xr:revisionPtr revIDLastSave="0" documentId="8_{4DEC3C84-0BD3-E441-8002-CC90B683E705}" xr6:coauthVersionLast="47" xr6:coauthVersionMax="47" xr10:uidLastSave="{00000000-0000-0000-0000-000000000000}"/>
  <bookViews>
    <workbookView xWindow="0" yWindow="460" windowWidth="25600" windowHeight="15540" tabRatio="684" activeTab="1" xr2:uid="{00000000-000D-0000-FFFF-FFFF00000000}"/>
  </bookViews>
  <sheets>
    <sheet name="Dropdownliste" sheetId="26" r:id="rId1"/>
    <sheet name="Deckblatt" sheetId="14" r:id="rId2"/>
    <sheet name=" Startberechtigung ID" sheetId="22" r:id="rId3"/>
    <sheet name="Mannschaft I" sheetId="1" r:id="rId4"/>
    <sheet name="Mannschaft II" sheetId="15" r:id="rId5"/>
    <sheet name="Mannschaft III" sheetId="16" r:id="rId6"/>
    <sheet name="Mannschaft IV" sheetId="17" r:id="rId7"/>
    <sheet name="Mannschaft V" sheetId="18" r:id="rId8"/>
    <sheet name="Mannschaft VI" sheetId="19" r:id="rId9"/>
    <sheet name="Mannschaft VII" sheetId="20" r:id="rId10"/>
    <sheet name="Mannschaft VIII" sheetId="21" r:id="rId11"/>
    <sheet name="Mannschaft IX" sheetId="25" r:id="rId12"/>
  </sheets>
  <definedNames>
    <definedName name="_xlnm.Print_Area" localSheetId="2">' Startberechtigung ID'!$A$1:$F$47</definedName>
    <definedName name="_xlnm.Print_Area" localSheetId="1">Deckblatt!$A$1:$I$44</definedName>
    <definedName name="_xlnm.Print_Area" localSheetId="3">'Mannschaft I'!$A$1:$H$41</definedName>
    <definedName name="_xlnm.Print_Area" localSheetId="4">'Mannschaft II'!$A$1:$H$39</definedName>
    <definedName name="_xlnm.Print_Area" localSheetId="7">'Mannschaft V'!$A$1:$H$39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8" i="22" l="1"/>
  <c r="E49" i="22"/>
  <c r="E50" i="22"/>
  <c r="E51" i="22"/>
  <c r="E47" i="22"/>
  <c r="D48" i="22"/>
  <c r="D49" i="22"/>
  <c r="D50" i="22"/>
  <c r="D51" i="22"/>
  <c r="C48" i="22"/>
  <c r="C49" i="22"/>
  <c r="C50" i="22"/>
  <c r="C51" i="22"/>
  <c r="C47" i="22"/>
  <c r="D47" i="22"/>
  <c r="A51" i="22"/>
  <c r="A50" i="22"/>
  <c r="A49" i="22"/>
  <c r="A48" i="22"/>
  <c r="A47" i="22"/>
  <c r="D12" i="21"/>
  <c r="D22" i="21" s="1"/>
  <c r="D32" i="21" s="1"/>
  <c r="D12" i="20"/>
  <c r="D22" i="20" s="1"/>
  <c r="D32" i="20" s="1"/>
  <c r="B2" i="20"/>
  <c r="B12" i="20" s="1"/>
  <c r="B32" i="15"/>
  <c r="B22" i="15"/>
  <c r="B2" i="15"/>
  <c r="B12" i="15" s="1"/>
  <c r="B12" i="1"/>
  <c r="B22" i="1" s="1"/>
  <c r="B32" i="1" s="1"/>
  <c r="H3" i="25" l="1"/>
  <c r="A1" i="25"/>
  <c r="A11" i="25" s="1"/>
  <c r="A21" i="25" s="1"/>
  <c r="A31" i="25" s="1"/>
  <c r="H3" i="21"/>
  <c r="A11" i="21"/>
  <c r="A21" i="21" s="1"/>
  <c r="A31" i="21" s="1"/>
  <c r="A1" i="21"/>
  <c r="H3" i="20"/>
  <c r="A21" i="20"/>
  <c r="A31" i="20" s="1"/>
  <c r="A11" i="20"/>
  <c r="A1" i="20"/>
  <c r="B2" i="17"/>
  <c r="B12" i="17" s="1"/>
  <c r="B22" i="17" s="1"/>
  <c r="B32" i="17" s="1"/>
  <c r="A21" i="15"/>
  <c r="A31" i="15" s="1"/>
  <c r="A11" i="15"/>
  <c r="A21" i="1"/>
  <c r="A31" i="1" s="1"/>
  <c r="A11" i="1"/>
  <c r="A1" i="19"/>
  <c r="A11" i="19" s="1"/>
  <c r="H3" i="19"/>
  <c r="A1" i="18"/>
  <c r="A11" i="18" s="1"/>
  <c r="A21" i="18" s="1"/>
  <c r="A31" i="18" s="1"/>
  <c r="H3" i="18"/>
  <c r="A1" i="17"/>
  <c r="A11" i="17" s="1"/>
  <c r="A21" i="17" s="1"/>
  <c r="A31" i="17" s="1"/>
  <c r="H3" i="17"/>
  <c r="H3" i="16"/>
  <c r="A1" i="16"/>
  <c r="A21" i="16" s="1"/>
  <c r="A31" i="16" s="1"/>
  <c r="H3" i="15"/>
  <c r="A1" i="15"/>
  <c r="H3" i="1"/>
  <c r="A1" i="22"/>
  <c r="A21" i="19" l="1"/>
  <c r="A31" i="19" s="1"/>
  <c r="A11" i="16"/>
  <c r="A2" i="22"/>
  <c r="D12" i="25"/>
  <c r="D32" i="25"/>
  <c r="E31" i="25"/>
  <c r="E21" i="25"/>
  <c r="D19" i="25"/>
  <c r="D29" i="25" s="1"/>
  <c r="D39" i="25" s="1"/>
  <c r="C19" i="25"/>
  <c r="C29" i="25" s="1"/>
  <c r="C39" i="25" s="1"/>
  <c r="B19" i="25"/>
  <c r="B29" i="25" s="1"/>
  <c r="B39" i="25" s="1"/>
  <c r="D18" i="25"/>
  <c r="D28" i="25" s="1"/>
  <c r="D38" i="25" s="1"/>
  <c r="C18" i="25"/>
  <c r="C28" i="25" s="1"/>
  <c r="C38" i="25" s="1"/>
  <c r="B18" i="25"/>
  <c r="B28" i="25" s="1"/>
  <c r="B38" i="25" s="1"/>
  <c r="D17" i="25"/>
  <c r="D27" i="25" s="1"/>
  <c r="D37" i="25" s="1"/>
  <c r="C17" i="25"/>
  <c r="C27" i="25" s="1"/>
  <c r="C37" i="25" s="1"/>
  <c r="B17" i="25"/>
  <c r="B27" i="25" s="1"/>
  <c r="B37" i="25" s="1"/>
  <c r="D16" i="25"/>
  <c r="D26" i="25" s="1"/>
  <c r="D36" i="25" s="1"/>
  <c r="C16" i="25"/>
  <c r="C26" i="25" s="1"/>
  <c r="C36" i="25" s="1"/>
  <c r="B16" i="25"/>
  <c r="B26" i="25" s="1"/>
  <c r="B36" i="25" s="1"/>
  <c r="D15" i="25"/>
  <c r="D25" i="25" s="1"/>
  <c r="D35" i="25" s="1"/>
  <c r="C15" i="25"/>
  <c r="C25" i="25" s="1"/>
  <c r="C35" i="25" s="1"/>
  <c r="B15" i="25"/>
  <c r="B25" i="25" s="1"/>
  <c r="B35" i="25" s="1"/>
  <c r="H13" i="25"/>
  <c r="H23" i="25" s="1"/>
  <c r="H33" i="25" s="1"/>
  <c r="H12" i="25"/>
  <c r="H22" i="25" s="1"/>
  <c r="H32" i="25" s="1"/>
  <c r="E11" i="25"/>
  <c r="B2" i="25"/>
  <c r="B12" i="25" s="1"/>
  <c r="B22" i="25" s="1"/>
  <c r="B32" i="25" s="1"/>
  <c r="E1" i="25"/>
  <c r="B2" i="21"/>
  <c r="B12" i="21" s="1"/>
  <c r="B22" i="21" s="1"/>
  <c r="B32" i="21" s="1"/>
  <c r="B2" i="19"/>
  <c r="B12" i="19" s="1"/>
  <c r="B22" i="19" s="1"/>
  <c r="B32" i="19" s="1"/>
  <c r="B2" i="18"/>
  <c r="B12" i="18" s="1"/>
  <c r="B22" i="18" s="1"/>
  <c r="B32" i="18" s="1"/>
  <c r="D12" i="16"/>
  <c r="D22" i="16" s="1"/>
  <c r="D32" i="16" s="1"/>
  <c r="B2" i="16"/>
  <c r="B12" i="16" s="1"/>
  <c r="B22" i="16" s="1"/>
  <c r="B32" i="16" s="1"/>
  <c r="B2" i="1"/>
  <c r="E46" i="22" l="1"/>
  <c r="D46" i="22"/>
  <c r="C46" i="22"/>
  <c r="E45" i="22"/>
  <c r="D45" i="22"/>
  <c r="C45" i="22"/>
  <c r="E44" i="22"/>
  <c r="D44" i="22"/>
  <c r="C44" i="22"/>
  <c r="E43" i="22"/>
  <c r="D43" i="22"/>
  <c r="C43" i="22"/>
  <c r="E42" i="22"/>
  <c r="D42" i="22"/>
  <c r="C42" i="22"/>
  <c r="E41" i="22"/>
  <c r="E40" i="22"/>
  <c r="E39" i="22"/>
  <c r="E38" i="22"/>
  <c r="C37" i="22"/>
  <c r="D41" i="22"/>
  <c r="C41" i="22"/>
  <c r="D40" i="22"/>
  <c r="C40" i="22"/>
  <c r="D39" i="22"/>
  <c r="C39" i="22"/>
  <c r="D38" i="22"/>
  <c r="C38" i="22"/>
  <c r="E37" i="22"/>
  <c r="D37" i="22"/>
  <c r="E36" i="22"/>
  <c r="D36" i="22"/>
  <c r="C36" i="22"/>
  <c r="E35" i="22"/>
  <c r="D35" i="22"/>
  <c r="C35" i="22"/>
  <c r="E34" i="22"/>
  <c r="D34" i="22"/>
  <c r="C34" i="22"/>
  <c r="E33" i="22"/>
  <c r="D33" i="22"/>
  <c r="C33" i="22"/>
  <c r="E32" i="22"/>
  <c r="D32" i="22"/>
  <c r="C32" i="22"/>
  <c r="E31" i="22"/>
  <c r="E30" i="22"/>
  <c r="E29" i="22"/>
  <c r="E28" i="22"/>
  <c r="D31" i="22"/>
  <c r="C31" i="22"/>
  <c r="D30" i="22"/>
  <c r="C30" i="22"/>
  <c r="D29" i="22"/>
  <c r="C29" i="22"/>
  <c r="D28" i="22"/>
  <c r="C28" i="22"/>
  <c r="E27" i="22"/>
  <c r="D27" i="22"/>
  <c r="C27" i="22"/>
  <c r="E26" i="22"/>
  <c r="D26" i="22"/>
  <c r="C26" i="22"/>
  <c r="E25" i="22"/>
  <c r="D25" i="22"/>
  <c r="C25" i="22"/>
  <c r="E24" i="22"/>
  <c r="D24" i="22"/>
  <c r="C24" i="22"/>
  <c r="E23" i="22"/>
  <c r="D23" i="22"/>
  <c r="C23" i="22"/>
  <c r="E22" i="22"/>
  <c r="D22" i="22"/>
  <c r="C22" i="22"/>
  <c r="E21" i="22"/>
  <c r="D21" i="22"/>
  <c r="C21" i="22"/>
  <c r="E20" i="22"/>
  <c r="D20" i="22"/>
  <c r="C20" i="22"/>
  <c r="E19" i="22"/>
  <c r="D19" i="22"/>
  <c r="C19" i="22"/>
  <c r="E18" i="22"/>
  <c r="D18" i="22"/>
  <c r="C18" i="22"/>
  <c r="E17" i="22"/>
  <c r="D17" i="22"/>
  <c r="C17" i="22"/>
  <c r="E16" i="22"/>
  <c r="E15" i="22"/>
  <c r="E14" i="22"/>
  <c r="E13" i="22"/>
  <c r="E12" i="22"/>
  <c r="E11" i="22"/>
  <c r="E10" i="22"/>
  <c r="E9" i="22"/>
  <c r="E8" i="22"/>
  <c r="E7" i="22"/>
  <c r="D16" i="22"/>
  <c r="D15" i="22"/>
  <c r="D14" i="22"/>
  <c r="D13" i="22"/>
  <c r="D12" i="22"/>
  <c r="C16" i="22"/>
  <c r="C15" i="22"/>
  <c r="C14" i="22"/>
  <c r="C13" i="22"/>
  <c r="C12" i="22"/>
  <c r="A46" i="22"/>
  <c r="A45" i="22"/>
  <c r="A44" i="22"/>
  <c r="A43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D11" i="22"/>
  <c r="C11" i="22"/>
  <c r="D10" i="22"/>
  <c r="C10" i="22"/>
  <c r="D9" i="22"/>
  <c r="C9" i="22"/>
  <c r="D8" i="22"/>
  <c r="C8" i="22"/>
  <c r="D7" i="22"/>
  <c r="C7" i="22"/>
  <c r="G22" i="14"/>
  <c r="I22" i="14"/>
  <c r="G21" i="14"/>
  <c r="I21" i="14" s="1"/>
  <c r="G20" i="14"/>
  <c r="I20" i="14" s="1"/>
  <c r="G19" i="14"/>
  <c r="I19" i="14" s="1"/>
  <c r="G18" i="14"/>
  <c r="I18" i="14" s="1"/>
  <c r="G17" i="14"/>
  <c r="I17" i="14" s="1"/>
  <c r="E31" i="21"/>
  <c r="E21" i="21"/>
  <c r="E11" i="21"/>
  <c r="E1" i="21"/>
  <c r="E31" i="20"/>
  <c r="E21" i="20"/>
  <c r="E11" i="20"/>
  <c r="E1" i="20"/>
  <c r="E31" i="19"/>
  <c r="E21" i="19"/>
  <c r="E11" i="19"/>
  <c r="E1" i="19"/>
  <c r="E31" i="18"/>
  <c r="E21" i="18"/>
  <c r="E11" i="18"/>
  <c r="E1" i="18"/>
  <c r="E31" i="17"/>
  <c r="E21" i="17"/>
  <c r="E11" i="17"/>
  <c r="E1" i="17"/>
  <c r="E31" i="16"/>
  <c r="E21" i="16"/>
  <c r="E11" i="16"/>
  <c r="E1" i="16"/>
  <c r="E31" i="15"/>
  <c r="E21" i="15"/>
  <c r="E11" i="15"/>
  <c r="E1" i="15"/>
  <c r="E1" i="1"/>
  <c r="E11" i="1" s="1"/>
  <c r="B23" i="14"/>
  <c r="E35" i="14" s="1"/>
  <c r="I35" i="14" s="1"/>
  <c r="C29" i="21"/>
  <c r="C39" i="21" s="1"/>
  <c r="D19" i="21"/>
  <c r="D29" i="21" s="1"/>
  <c r="D39" i="21" s="1"/>
  <c r="C19" i="21"/>
  <c r="B19" i="21"/>
  <c r="B29" i="21" s="1"/>
  <c r="B39" i="21" s="1"/>
  <c r="D18" i="21"/>
  <c r="D28" i="21" s="1"/>
  <c r="D38" i="21" s="1"/>
  <c r="C18" i="21"/>
  <c r="C28" i="21" s="1"/>
  <c r="C38" i="21" s="1"/>
  <c r="B18" i="21"/>
  <c r="B28" i="21"/>
  <c r="B38" i="21" s="1"/>
  <c r="D17" i="21"/>
  <c r="D27" i="21" s="1"/>
  <c r="D37" i="21" s="1"/>
  <c r="C17" i="21"/>
  <c r="C27" i="21" s="1"/>
  <c r="C37" i="21" s="1"/>
  <c r="B17" i="21"/>
  <c r="B27" i="21" s="1"/>
  <c r="B37" i="21" s="1"/>
  <c r="D16" i="21"/>
  <c r="D26" i="21" s="1"/>
  <c r="D36" i="21" s="1"/>
  <c r="C16" i="21"/>
  <c r="C26" i="21"/>
  <c r="C36" i="21" s="1"/>
  <c r="B16" i="21"/>
  <c r="B26" i="21" s="1"/>
  <c r="B36" i="21" s="1"/>
  <c r="D15" i="21"/>
  <c r="D25" i="21" s="1"/>
  <c r="D35" i="21" s="1"/>
  <c r="C15" i="21"/>
  <c r="C25" i="21" s="1"/>
  <c r="C35" i="21" s="1"/>
  <c r="B15" i="21"/>
  <c r="B25" i="21" s="1"/>
  <c r="B35" i="21" s="1"/>
  <c r="H13" i="21"/>
  <c r="H23" i="21" s="1"/>
  <c r="H33" i="21" s="1"/>
  <c r="H12" i="21"/>
  <c r="H22" i="21" s="1"/>
  <c r="H32" i="21" s="1"/>
  <c r="D19" i="20"/>
  <c r="D29" i="20" s="1"/>
  <c r="D39" i="20" s="1"/>
  <c r="C19" i="20"/>
  <c r="C29" i="20" s="1"/>
  <c r="C39" i="20" s="1"/>
  <c r="B19" i="20"/>
  <c r="B29" i="20" s="1"/>
  <c r="B39" i="20" s="1"/>
  <c r="D18" i="20"/>
  <c r="D28" i="20" s="1"/>
  <c r="D38" i="20" s="1"/>
  <c r="C18" i="20"/>
  <c r="C28" i="20" s="1"/>
  <c r="C38" i="20" s="1"/>
  <c r="B18" i="20"/>
  <c r="B28" i="20"/>
  <c r="B38" i="20" s="1"/>
  <c r="D17" i="20"/>
  <c r="D27" i="20" s="1"/>
  <c r="D37" i="20" s="1"/>
  <c r="C17" i="20"/>
  <c r="C27" i="20" s="1"/>
  <c r="C37" i="20" s="1"/>
  <c r="B17" i="20"/>
  <c r="B27" i="20" s="1"/>
  <c r="B37" i="20" s="1"/>
  <c r="D16" i="20"/>
  <c r="D26" i="20" s="1"/>
  <c r="D36" i="20" s="1"/>
  <c r="C16" i="20"/>
  <c r="C26" i="20" s="1"/>
  <c r="C36" i="20" s="1"/>
  <c r="B16" i="20"/>
  <c r="B26" i="20" s="1"/>
  <c r="B36" i="20" s="1"/>
  <c r="D15" i="20"/>
  <c r="D25" i="20" s="1"/>
  <c r="D35" i="20" s="1"/>
  <c r="C15" i="20"/>
  <c r="C25" i="20"/>
  <c r="C35" i="20" s="1"/>
  <c r="B15" i="20"/>
  <c r="B25" i="20" s="1"/>
  <c r="B35" i="20" s="1"/>
  <c r="H13" i="20"/>
  <c r="H23" i="20" s="1"/>
  <c r="H33" i="20" s="1"/>
  <c r="H12" i="20"/>
  <c r="H22" i="20" s="1"/>
  <c r="H32" i="20" s="1"/>
  <c r="B22" i="20"/>
  <c r="B32" i="20" s="1"/>
  <c r="D19" i="19"/>
  <c r="D29" i="19" s="1"/>
  <c r="D39" i="19" s="1"/>
  <c r="C19" i="19"/>
  <c r="C29" i="19" s="1"/>
  <c r="C39" i="19" s="1"/>
  <c r="B19" i="19"/>
  <c r="B29" i="19"/>
  <c r="B39" i="19" s="1"/>
  <c r="D18" i="19"/>
  <c r="D28" i="19" s="1"/>
  <c r="D38" i="19" s="1"/>
  <c r="C18" i="19"/>
  <c r="C28" i="19" s="1"/>
  <c r="C38" i="19" s="1"/>
  <c r="B18" i="19"/>
  <c r="B28" i="19" s="1"/>
  <c r="B38" i="19" s="1"/>
  <c r="D17" i="19"/>
  <c r="D27" i="19" s="1"/>
  <c r="D37" i="19" s="1"/>
  <c r="C17" i="19"/>
  <c r="C27" i="19" s="1"/>
  <c r="C37" i="19" s="1"/>
  <c r="B17" i="19"/>
  <c r="B27" i="19" s="1"/>
  <c r="B37" i="19" s="1"/>
  <c r="D16" i="19"/>
  <c r="D26" i="19" s="1"/>
  <c r="D36" i="19" s="1"/>
  <c r="C16" i="19"/>
  <c r="C26" i="19" s="1"/>
  <c r="C36" i="19" s="1"/>
  <c r="B16" i="19"/>
  <c r="B26" i="19" s="1"/>
  <c r="B36" i="19" s="1"/>
  <c r="D15" i="19"/>
  <c r="D25" i="19" s="1"/>
  <c r="D35" i="19" s="1"/>
  <c r="C15" i="19"/>
  <c r="C25" i="19"/>
  <c r="C35" i="19" s="1"/>
  <c r="B15" i="19"/>
  <c r="B25" i="19" s="1"/>
  <c r="B35" i="19" s="1"/>
  <c r="H13" i="19"/>
  <c r="H23" i="19" s="1"/>
  <c r="H33" i="19" s="1"/>
  <c r="H12" i="19"/>
  <c r="H22" i="19" s="1"/>
  <c r="H32" i="19" s="1"/>
  <c r="D19" i="18"/>
  <c r="D29" i="18" s="1"/>
  <c r="D39" i="18" s="1"/>
  <c r="C19" i="18"/>
  <c r="C29" i="18" s="1"/>
  <c r="C39" i="18" s="1"/>
  <c r="B19" i="18"/>
  <c r="B29" i="18"/>
  <c r="B39" i="18" s="1"/>
  <c r="D18" i="18"/>
  <c r="D28" i="18" s="1"/>
  <c r="D38" i="18" s="1"/>
  <c r="C18" i="18"/>
  <c r="C28" i="18" s="1"/>
  <c r="C38" i="18" s="1"/>
  <c r="B18" i="18"/>
  <c r="B28" i="18" s="1"/>
  <c r="B38" i="18" s="1"/>
  <c r="D17" i="18"/>
  <c r="D27" i="18" s="1"/>
  <c r="D37" i="18" s="1"/>
  <c r="C17" i="18"/>
  <c r="C27" i="18" s="1"/>
  <c r="C37" i="18" s="1"/>
  <c r="B17" i="18"/>
  <c r="B27" i="18"/>
  <c r="B37" i="18" s="1"/>
  <c r="D16" i="18"/>
  <c r="D26" i="18" s="1"/>
  <c r="D36" i="18" s="1"/>
  <c r="C16" i="18"/>
  <c r="C26" i="18" s="1"/>
  <c r="C36" i="18" s="1"/>
  <c r="B16" i="18"/>
  <c r="B26" i="18" s="1"/>
  <c r="B36" i="18" s="1"/>
  <c r="D15" i="18"/>
  <c r="D25" i="18" s="1"/>
  <c r="D35" i="18" s="1"/>
  <c r="C15" i="18"/>
  <c r="C25" i="18" s="1"/>
  <c r="C35" i="18" s="1"/>
  <c r="B15" i="18"/>
  <c r="B25" i="18" s="1"/>
  <c r="B35" i="18" s="1"/>
  <c r="H13" i="18"/>
  <c r="H23" i="18" s="1"/>
  <c r="H33" i="18" s="1"/>
  <c r="H12" i="18"/>
  <c r="H22" i="18" s="1"/>
  <c r="H32" i="18" s="1"/>
  <c r="D19" i="17"/>
  <c r="D29" i="17" s="1"/>
  <c r="D39" i="17" s="1"/>
  <c r="C19" i="17"/>
  <c r="C29" i="17" s="1"/>
  <c r="C39" i="17" s="1"/>
  <c r="B19" i="17"/>
  <c r="B29" i="17"/>
  <c r="B39" i="17" s="1"/>
  <c r="D18" i="17"/>
  <c r="D28" i="17" s="1"/>
  <c r="D38" i="17" s="1"/>
  <c r="C18" i="17"/>
  <c r="C28" i="17"/>
  <c r="C38" i="17" s="1"/>
  <c r="B18" i="17"/>
  <c r="B28" i="17" s="1"/>
  <c r="B38" i="17" s="1"/>
  <c r="D17" i="17"/>
  <c r="D27" i="17" s="1"/>
  <c r="D37" i="17" s="1"/>
  <c r="C17" i="17"/>
  <c r="C27" i="17" s="1"/>
  <c r="C37" i="17" s="1"/>
  <c r="B17" i="17"/>
  <c r="B27" i="17"/>
  <c r="B37" i="17" s="1"/>
  <c r="D16" i="17"/>
  <c r="D26" i="17" s="1"/>
  <c r="D36" i="17" s="1"/>
  <c r="C16" i="17"/>
  <c r="C26" i="17"/>
  <c r="C36" i="17" s="1"/>
  <c r="B16" i="17"/>
  <c r="B26" i="17" s="1"/>
  <c r="B36" i="17" s="1"/>
  <c r="D15" i="17"/>
  <c r="D25" i="17" s="1"/>
  <c r="D35" i="17" s="1"/>
  <c r="C15" i="17"/>
  <c r="C25" i="17"/>
  <c r="C35" i="17" s="1"/>
  <c r="B15" i="17"/>
  <c r="B25" i="17" s="1"/>
  <c r="B35" i="17" s="1"/>
  <c r="H13" i="17"/>
  <c r="H23" i="17" s="1"/>
  <c r="H33" i="17" s="1"/>
  <c r="H12" i="17"/>
  <c r="H22" i="17" s="1"/>
  <c r="H32" i="17" s="1"/>
  <c r="D19" i="16"/>
  <c r="D29" i="16" s="1"/>
  <c r="D39" i="16" s="1"/>
  <c r="C19" i="16"/>
  <c r="C29" i="16"/>
  <c r="C39" i="16" s="1"/>
  <c r="B19" i="16"/>
  <c r="B29" i="16" s="1"/>
  <c r="B39" i="16" s="1"/>
  <c r="D18" i="16"/>
  <c r="D28" i="16" s="1"/>
  <c r="D38" i="16" s="1"/>
  <c r="C18" i="16"/>
  <c r="C28" i="16" s="1"/>
  <c r="C38" i="16" s="1"/>
  <c r="B18" i="16"/>
  <c r="B28" i="16"/>
  <c r="B38" i="16" s="1"/>
  <c r="D17" i="16"/>
  <c r="D27" i="16" s="1"/>
  <c r="D37" i="16" s="1"/>
  <c r="C17" i="16"/>
  <c r="C27" i="16" s="1"/>
  <c r="C37" i="16" s="1"/>
  <c r="B17" i="16"/>
  <c r="B27" i="16"/>
  <c r="B37" i="16" s="1"/>
  <c r="D16" i="16"/>
  <c r="D26" i="16" s="1"/>
  <c r="D36" i="16" s="1"/>
  <c r="C16" i="16"/>
  <c r="C26" i="16" s="1"/>
  <c r="C36" i="16" s="1"/>
  <c r="B16" i="16"/>
  <c r="B26" i="16" s="1"/>
  <c r="B36" i="16" s="1"/>
  <c r="D15" i="16"/>
  <c r="D25" i="16" s="1"/>
  <c r="D35" i="16" s="1"/>
  <c r="C15" i="16"/>
  <c r="C25" i="16" s="1"/>
  <c r="C35" i="16" s="1"/>
  <c r="B15" i="16"/>
  <c r="B25" i="16"/>
  <c r="B35" i="16" s="1"/>
  <c r="H13" i="16"/>
  <c r="H23" i="16" s="1"/>
  <c r="H33" i="16" s="1"/>
  <c r="H12" i="16"/>
  <c r="H22" i="16" s="1"/>
  <c r="H32" i="16" s="1"/>
  <c r="D19" i="15"/>
  <c r="D29" i="15" s="1"/>
  <c r="D39" i="15" s="1"/>
  <c r="C19" i="15"/>
  <c r="C29" i="15" s="1"/>
  <c r="C39" i="15" s="1"/>
  <c r="B19" i="15"/>
  <c r="B29" i="15" s="1"/>
  <c r="B39" i="15" s="1"/>
  <c r="D18" i="15"/>
  <c r="D28" i="15"/>
  <c r="D38" i="15" s="1"/>
  <c r="C18" i="15"/>
  <c r="C28" i="15" s="1"/>
  <c r="C38" i="15" s="1"/>
  <c r="B18" i="15"/>
  <c r="B28" i="15" s="1"/>
  <c r="B38" i="15" s="1"/>
  <c r="D17" i="15"/>
  <c r="D27" i="15" s="1"/>
  <c r="D37" i="15" s="1"/>
  <c r="C17" i="15"/>
  <c r="C27" i="15" s="1"/>
  <c r="C37" i="15" s="1"/>
  <c r="B17" i="15"/>
  <c r="B27" i="15" s="1"/>
  <c r="B37" i="15" s="1"/>
  <c r="D16" i="15"/>
  <c r="D26" i="15" s="1"/>
  <c r="D36" i="15" s="1"/>
  <c r="C16" i="15"/>
  <c r="C26" i="15" s="1"/>
  <c r="C36" i="15" s="1"/>
  <c r="B16" i="15"/>
  <c r="B26" i="15" s="1"/>
  <c r="B36" i="15" s="1"/>
  <c r="D15" i="15"/>
  <c r="D25" i="15" s="1"/>
  <c r="D35" i="15" s="1"/>
  <c r="C15" i="15"/>
  <c r="C25" i="15" s="1"/>
  <c r="C35" i="15" s="1"/>
  <c r="B15" i="15"/>
  <c r="B25" i="15"/>
  <c r="B35" i="15" s="1"/>
  <c r="H13" i="15"/>
  <c r="H23" i="15" s="1"/>
  <c r="H33" i="15" s="1"/>
  <c r="H12" i="15"/>
  <c r="H22" i="15" s="1"/>
  <c r="H32" i="15" s="1"/>
  <c r="E23" i="14"/>
  <c r="F23" i="14"/>
  <c r="D19" i="1"/>
  <c r="D29" i="1" s="1"/>
  <c r="D39" i="1" s="1"/>
  <c r="C19" i="1"/>
  <c r="C29" i="1" s="1"/>
  <c r="C39" i="1" s="1"/>
  <c r="B19" i="1"/>
  <c r="B29" i="1" s="1"/>
  <c r="B39" i="1" s="1"/>
  <c r="D18" i="1"/>
  <c r="D28" i="1" s="1"/>
  <c r="D38" i="1" s="1"/>
  <c r="C18" i="1"/>
  <c r="C28" i="1" s="1"/>
  <c r="C38" i="1" s="1"/>
  <c r="B18" i="1"/>
  <c r="B28" i="1" s="1"/>
  <c r="B38" i="1" s="1"/>
  <c r="D17" i="1"/>
  <c r="D27" i="1" s="1"/>
  <c r="D37" i="1" s="1"/>
  <c r="C17" i="1"/>
  <c r="C27" i="1" s="1"/>
  <c r="C37" i="1" s="1"/>
  <c r="B17" i="1"/>
  <c r="B27" i="1" s="1"/>
  <c r="B37" i="1" s="1"/>
  <c r="D16" i="1"/>
  <c r="D26" i="1"/>
  <c r="D36" i="1" s="1"/>
  <c r="C16" i="1"/>
  <c r="C26" i="1" s="1"/>
  <c r="C36" i="1" s="1"/>
  <c r="B16" i="1"/>
  <c r="B26" i="1" s="1"/>
  <c r="B36" i="1" s="1"/>
  <c r="D15" i="1"/>
  <c r="D25" i="1" s="1"/>
  <c r="D35" i="1" s="1"/>
  <c r="C15" i="1"/>
  <c r="C25" i="1" s="1"/>
  <c r="C35" i="1" s="1"/>
  <c r="B15" i="1"/>
  <c r="B25" i="1"/>
  <c r="B35" i="1" s="1"/>
  <c r="H13" i="1"/>
  <c r="H23" i="1" s="1"/>
  <c r="H33" i="1" s="1"/>
  <c r="H12" i="1"/>
  <c r="H22" i="1" s="1"/>
  <c r="H32" i="1" s="1"/>
  <c r="D23" i="14"/>
  <c r="G23" i="14" l="1"/>
  <c r="I23" i="14"/>
  <c r="I36" i="14" s="1"/>
  <c r="E31" i="1"/>
  <c r="E21" i="1"/>
</calcChain>
</file>

<file path=xl/sharedStrings.xml><?xml version="1.0" encoding="utf-8"?>
<sst xmlns="http://schemas.openxmlformats.org/spreadsheetml/2006/main" count="658" uniqueCount="81">
  <si>
    <t>Wettkampf-Nr.:</t>
  </si>
  <si>
    <t>Name</t>
  </si>
  <si>
    <t>Vorname</t>
  </si>
  <si>
    <t>Kari 1</t>
  </si>
  <si>
    <t>Kari 2</t>
  </si>
  <si>
    <t>Endwert</t>
  </si>
  <si>
    <r>
      <t>Jahrg.</t>
    </r>
    <r>
      <rPr>
        <b/>
        <sz val="8"/>
        <rFont val="Arial"/>
        <family val="2"/>
      </rPr>
      <t xml:space="preserve"> 
(z.B. 01)</t>
    </r>
  </si>
  <si>
    <t>Telefon</t>
  </si>
  <si>
    <t>Email</t>
  </si>
  <si>
    <t>Gerät</t>
  </si>
  <si>
    <t xml:space="preserve">WK </t>
  </si>
  <si>
    <t>Nr.</t>
  </si>
  <si>
    <t>Meldeverantwortlich</t>
  </si>
  <si>
    <t>Wunschgerät</t>
  </si>
  <si>
    <t>Festnetz</t>
  </si>
  <si>
    <t>Mobil</t>
  </si>
  <si>
    <t>Summe</t>
  </si>
  <si>
    <t>Turner</t>
  </si>
  <si>
    <t>Mannschaftsmeldung (gilt gleichzeitig als Quittung)</t>
  </si>
  <si>
    <t>Rücküberweisung der nicht fällig geworden Kaution erfolgt erst nach dem Rückkampf!</t>
  </si>
  <si>
    <t>Angaben zum meldenden Verein</t>
  </si>
  <si>
    <t>für den TG Iller-Donau</t>
  </si>
  <si>
    <t>Mannsch.</t>
  </si>
  <si>
    <r>
      <t>Meldegebühr EUR 40,00 pro Mannschaft für</t>
    </r>
    <r>
      <rPr>
        <b/>
        <i/>
        <sz val="12"/>
        <color indexed="10"/>
        <rFont val="Arial"/>
        <family val="2"/>
      </rPr>
      <t xml:space="preserve"> Hin- und Rückkampf!</t>
    </r>
  </si>
  <si>
    <t>xxxxxxxxxxxx</t>
  </si>
  <si>
    <t>Verein</t>
  </si>
  <si>
    <t>Jahrgang</t>
  </si>
  <si>
    <t>P-Stufe</t>
  </si>
  <si>
    <t>Sprung</t>
  </si>
  <si>
    <t>Reck/Barren</t>
  </si>
  <si>
    <t>Balken</t>
  </si>
  <si>
    <t>Boden</t>
  </si>
  <si>
    <t>Kampfrichtermeldung (1 Kari/Mannschaft, max. 5 gefordert)</t>
  </si>
  <si>
    <t xml:space="preserve">EUR 50,00 pro geforderter Kampfrichter (max. EUR 250,00)  </t>
  </si>
  <si>
    <r>
      <t>Kampfrichterkaution</t>
    </r>
    <r>
      <rPr>
        <b/>
        <i/>
        <sz val="11"/>
        <color indexed="8"/>
        <rFont val="Arial"/>
        <family val="2"/>
      </rPr>
      <t xml:space="preserve"> </t>
    </r>
  </si>
  <si>
    <t>xxxxxxxxxxxxx</t>
  </si>
  <si>
    <t>xxxxxxxxxxxxxxxxxxxxxxxxxxxxxxxxxx</t>
  </si>
  <si>
    <t>à EUR 50,00</t>
  </si>
  <si>
    <t>Wertung</t>
  </si>
  <si>
    <t>WK-Nr.</t>
  </si>
  <si>
    <t>Vorkampf Anzahl</t>
  </si>
  <si>
    <t>Rückkampf  Anzahl</t>
  </si>
  <si>
    <t>Meldung zur Startberechtigung</t>
  </si>
  <si>
    <t>Vereinsname</t>
  </si>
  <si>
    <t>I</t>
  </si>
  <si>
    <t>II</t>
  </si>
  <si>
    <t>III</t>
  </si>
  <si>
    <t>IV</t>
  </si>
  <si>
    <t>V</t>
  </si>
  <si>
    <t>VI</t>
  </si>
  <si>
    <t>VII</t>
  </si>
  <si>
    <t>VIII</t>
  </si>
  <si>
    <t>Persönliche Angaben</t>
  </si>
  <si>
    <t>Id-Nr.</t>
  </si>
  <si>
    <t>M.schaft</t>
  </si>
  <si>
    <t>J.-gang</t>
  </si>
  <si>
    <t>Ort, Datum</t>
  </si>
  <si>
    <t>EUR</t>
  </si>
  <si>
    <t>Jahrg. 
(z.B. 2007)</t>
  </si>
  <si>
    <t>JJJJ</t>
  </si>
  <si>
    <t>Jahrg.</t>
  </si>
  <si>
    <t>Jahr.</t>
  </si>
  <si>
    <t>IX</t>
  </si>
  <si>
    <t xml:space="preserve">ACHTUNG: BITTE ZUERST ALLE MANNSCHAFTEN MELDEN, DANN ERST DIESES FORMULAR ergänzen </t>
  </si>
  <si>
    <r>
      <t>Summe Melde- und Karigebühren</t>
    </r>
    <r>
      <rPr>
        <b/>
        <u/>
        <sz val="12"/>
        <color indexed="8"/>
        <rFont val="Arial"/>
        <family val="2"/>
      </rPr>
      <t/>
    </r>
  </si>
  <si>
    <t xml:space="preserve">Die Meldegebühr wird mittels SEPA-Lastschriftverfahren abgebucht; </t>
  </si>
  <si>
    <t xml:space="preserve">NICHT ÜBERWEISEN!! </t>
  </si>
  <si>
    <t>Eventuell zu leistende  Kari-Kautionen werden erst nach dem Rückkampf abgebucht!</t>
  </si>
  <si>
    <t xml:space="preserve">NICHT ÜBERWEISEN!! Gebühren werden mittels SEPA-Lastschriftverfahren abgebucht; </t>
  </si>
  <si>
    <t>WK</t>
  </si>
  <si>
    <t>2017 u. jünger</t>
  </si>
  <si>
    <t>2015-2016</t>
  </si>
  <si>
    <t>2013-2014</t>
  </si>
  <si>
    <t>2011-2012</t>
  </si>
  <si>
    <t>2009-2010</t>
  </si>
  <si>
    <t>2005-2008</t>
  </si>
  <si>
    <t>2004 u. älter</t>
  </si>
  <si>
    <t xml:space="preserve">Iller Donau Cup </t>
  </si>
  <si>
    <t>auswählen</t>
  </si>
  <si>
    <t>Meldung IIler-Donau Cup 23 (Bayernpokal)</t>
  </si>
  <si>
    <t>RK wbl./14.10.2023/Vöhringen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</si>
</sst>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38" x14ac:knownFonts="1">
    <font>
      <sz val="11"/>
      <color theme="1"/>
      <name val="Calibri"/>
      <family val="2"/>
      <scheme val="minor"/>
    </font>
    <font>
      <b/>
      <u/>
      <sz val="2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color indexed="8"/>
      <name val="Arial"/>
      <family val="2"/>
    </font>
    <font>
      <sz val="8"/>
      <name val="Verdana"/>
      <family val="2"/>
    </font>
    <font>
      <b/>
      <u/>
      <sz val="20"/>
      <name val="Arial"/>
      <family val="2"/>
    </font>
    <font>
      <b/>
      <i/>
      <sz val="12"/>
      <color indexed="10"/>
      <name val="Arial"/>
      <family val="2"/>
    </font>
    <font>
      <b/>
      <i/>
      <sz val="11"/>
      <color indexed="8"/>
      <name val="Arial"/>
      <family val="2"/>
    </font>
    <font>
      <b/>
      <u/>
      <sz val="12"/>
      <color indexed="8"/>
      <name val="Arial"/>
      <family val="2"/>
    </font>
    <font>
      <b/>
      <i/>
      <sz val="14"/>
      <name val="Arial"/>
      <family val="2"/>
    </font>
    <font>
      <b/>
      <i/>
      <sz val="1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1"/>
      <name val="Arial"/>
      <family val="2"/>
    </font>
    <font>
      <sz val="12"/>
      <color theme="1"/>
      <name val="Arial"/>
      <family val="2"/>
    </font>
    <font>
      <b/>
      <u/>
      <sz val="12"/>
      <color rgb="FFFF0000"/>
      <name val="Calibri"/>
      <family val="2"/>
      <scheme val="minor"/>
    </font>
    <font>
      <b/>
      <i/>
      <sz val="11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2" fillId="0" borderId="0" xfId="0" applyFont="1"/>
    <xf numFmtId="0" fontId="3" fillId="0" borderId="3" xfId="0" applyFont="1" applyBorder="1" applyAlignment="1">
      <alignment horizontal="center" vertical="justify"/>
    </xf>
    <xf numFmtId="0" fontId="2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 indent="1"/>
      <protection locked="0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0" xfId="0" applyFont="1"/>
    <xf numFmtId="0" fontId="25" fillId="0" borderId="0" xfId="0" applyFont="1" applyAlignment="1">
      <alignment horizontal="justify" vertical="center"/>
    </xf>
    <xf numFmtId="0" fontId="26" fillId="0" borderId="0" xfId="0" applyFont="1"/>
    <xf numFmtId="0" fontId="3" fillId="0" borderId="5" xfId="0" applyFont="1" applyBorder="1" applyAlignment="1">
      <alignment horizontal="right" vertical="center" wrapText="1"/>
    </xf>
    <xf numFmtId="0" fontId="27" fillId="0" borderId="8" xfId="0" applyFont="1" applyBorder="1" applyAlignment="1">
      <alignment horizontal="right" vertical="center"/>
    </xf>
    <xf numFmtId="0" fontId="24" fillId="0" borderId="16" xfId="0" applyFont="1" applyBorder="1"/>
    <xf numFmtId="0" fontId="28" fillId="0" borderId="17" xfId="0" applyFont="1" applyBorder="1" applyAlignment="1">
      <alignment vertical="center"/>
    </xf>
    <xf numFmtId="0" fontId="24" fillId="0" borderId="17" xfId="0" applyFont="1" applyBorder="1"/>
    <xf numFmtId="0" fontId="28" fillId="0" borderId="18" xfId="0" applyFont="1" applyBorder="1" applyAlignment="1">
      <alignment vertical="center"/>
    </xf>
    <xf numFmtId="0" fontId="24" fillId="0" borderId="19" xfId="0" applyFont="1" applyBorder="1"/>
    <xf numFmtId="0" fontId="23" fillId="0" borderId="0" xfId="0" applyFont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vertical="center"/>
    </xf>
    <xf numFmtId="0" fontId="23" fillId="0" borderId="0" xfId="0" applyFont="1" applyAlignment="1">
      <alignment horizontal="center"/>
    </xf>
    <xf numFmtId="0" fontId="20" fillId="0" borderId="4" xfId="0" applyFont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20" fillId="0" borderId="25" xfId="0" applyFont="1" applyBorder="1" applyAlignment="1" applyProtection="1">
      <alignment horizontal="left" vertical="center" wrapText="1" indent="1"/>
      <protection locked="0"/>
    </xf>
    <xf numFmtId="0" fontId="20" fillId="0" borderId="26" xfId="0" applyFont="1" applyBorder="1" applyAlignment="1" applyProtection="1">
      <alignment horizontal="left" vertical="center" wrapText="1" inden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>
      <alignment horizontal="left" vertical="center" wrapText="1" indent="1"/>
    </xf>
    <xf numFmtId="49" fontId="6" fillId="0" borderId="1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left" vertical="center" wrapText="1" indent="1"/>
    </xf>
    <xf numFmtId="49" fontId="6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 indent="1"/>
    </xf>
    <xf numFmtId="0" fontId="25" fillId="0" borderId="27" xfId="0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/>
    </xf>
    <xf numFmtId="49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4" fillId="0" borderId="22" xfId="0" applyFont="1" applyBorder="1" applyAlignment="1" applyProtection="1">
      <alignment horizontal="center"/>
      <protection locked="0"/>
    </xf>
    <xf numFmtId="0" fontId="29" fillId="0" borderId="27" xfId="0" applyFont="1" applyBorder="1" applyAlignment="1">
      <alignment horizontal="center"/>
    </xf>
    <xf numFmtId="0" fontId="30" fillId="0" borderId="28" xfId="0" applyFont="1" applyBorder="1" applyAlignment="1" applyProtection="1">
      <alignment horizontal="center" vertical="center"/>
      <protection hidden="1"/>
    </xf>
    <xf numFmtId="0" fontId="33" fillId="0" borderId="30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vertical="center"/>
      <protection locked="0"/>
    </xf>
    <xf numFmtId="164" fontId="31" fillId="0" borderId="15" xfId="0" applyNumberFormat="1" applyFont="1" applyBorder="1" applyAlignment="1" applyProtection="1">
      <alignment vertical="center"/>
      <protection hidden="1"/>
    </xf>
    <xf numFmtId="164" fontId="31" fillId="0" borderId="32" xfId="0" applyNumberFormat="1" applyFont="1" applyBorder="1" applyAlignment="1" applyProtection="1">
      <alignment vertical="center"/>
      <protection hidden="1"/>
    </xf>
    <xf numFmtId="0" fontId="12" fillId="0" borderId="0" xfId="0" applyFont="1" applyAlignment="1">
      <alignment vertical="top"/>
    </xf>
    <xf numFmtId="0" fontId="0" fillId="0" borderId="45" xfId="0" applyBorder="1"/>
    <xf numFmtId="0" fontId="18" fillId="0" borderId="45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20" fillId="0" borderId="33" xfId="0" applyFont="1" applyBorder="1" applyAlignment="1" applyProtection="1">
      <alignment horizontal="left"/>
      <protection hidden="1"/>
    </xf>
    <xf numFmtId="0" fontId="20" fillId="0" borderId="34" xfId="0" applyFont="1" applyBorder="1" applyAlignment="1" applyProtection="1">
      <alignment horizontal="center"/>
      <protection hidden="1"/>
    </xf>
    <xf numFmtId="0" fontId="20" fillId="0" borderId="34" xfId="0" applyFont="1" applyBorder="1" applyAlignment="1" applyProtection="1">
      <alignment horizontal="left"/>
      <protection hidden="1"/>
    </xf>
    <xf numFmtId="1" fontId="20" fillId="0" borderId="35" xfId="0" applyNumberFormat="1" applyFont="1" applyBorder="1" applyAlignment="1" applyProtection="1">
      <alignment horizontal="center"/>
      <protection hidden="1"/>
    </xf>
    <xf numFmtId="0" fontId="20" fillId="0" borderId="36" xfId="0" applyFont="1" applyBorder="1" applyAlignment="1" applyProtection="1">
      <alignment horizontal="left"/>
      <protection hidden="1"/>
    </xf>
    <xf numFmtId="0" fontId="20" fillId="0" borderId="37" xfId="0" applyFont="1" applyBorder="1" applyAlignment="1" applyProtection="1">
      <alignment horizontal="center"/>
      <protection hidden="1"/>
    </xf>
    <xf numFmtId="0" fontId="20" fillId="0" borderId="37" xfId="0" applyFont="1" applyBorder="1" applyAlignment="1" applyProtection="1">
      <alignment horizontal="left"/>
      <protection hidden="1"/>
    </xf>
    <xf numFmtId="1" fontId="20" fillId="0" borderId="38" xfId="0" applyNumberFormat="1" applyFont="1" applyBorder="1" applyAlignment="1" applyProtection="1">
      <alignment horizontal="center"/>
      <protection hidden="1"/>
    </xf>
    <xf numFmtId="0" fontId="20" fillId="0" borderId="39" xfId="0" applyFont="1" applyBorder="1" applyAlignment="1" applyProtection="1">
      <alignment horizontal="left"/>
      <protection hidden="1"/>
    </xf>
    <xf numFmtId="0" fontId="20" fillId="0" borderId="40" xfId="0" applyFont="1" applyBorder="1" applyAlignment="1" applyProtection="1">
      <alignment horizontal="center"/>
      <protection hidden="1"/>
    </xf>
    <xf numFmtId="0" fontId="20" fillId="0" borderId="40" xfId="0" applyFont="1" applyBorder="1" applyAlignment="1" applyProtection="1">
      <alignment horizontal="left"/>
      <protection hidden="1"/>
    </xf>
    <xf numFmtId="1" fontId="20" fillId="0" borderId="41" xfId="0" applyNumberFormat="1" applyFont="1" applyBorder="1" applyAlignment="1" applyProtection="1">
      <alignment horizontal="center"/>
      <protection hidden="1"/>
    </xf>
    <xf numFmtId="49" fontId="20" fillId="0" borderId="35" xfId="0" applyNumberFormat="1" applyFont="1" applyBorder="1" applyAlignment="1" applyProtection="1">
      <alignment horizontal="center"/>
      <protection hidden="1"/>
    </xf>
    <xf numFmtId="0" fontId="20" fillId="0" borderId="38" xfId="0" applyFont="1" applyBorder="1" applyAlignment="1" applyProtection="1">
      <alignment horizontal="center"/>
      <protection hidden="1"/>
    </xf>
    <xf numFmtId="0" fontId="20" fillId="0" borderId="41" xfId="0" applyFont="1" applyBorder="1" applyAlignment="1" applyProtection="1">
      <alignment horizontal="center"/>
      <protection hidden="1"/>
    </xf>
    <xf numFmtId="0" fontId="20" fillId="0" borderId="37" xfId="0" applyFont="1" applyBorder="1" applyAlignment="1" applyProtection="1">
      <alignment horizontal="left" vertical="center"/>
      <protection hidden="1"/>
    </xf>
    <xf numFmtId="49" fontId="20" fillId="0" borderId="38" xfId="0" applyNumberFormat="1" applyFont="1" applyBorder="1" applyAlignment="1" applyProtection="1">
      <alignment horizontal="center" vertical="center"/>
      <protection hidden="1"/>
    </xf>
    <xf numFmtId="0" fontId="20" fillId="0" borderId="40" xfId="0" applyFont="1" applyBorder="1" applyAlignment="1" applyProtection="1">
      <alignment horizontal="left" vertical="center"/>
      <protection hidden="1"/>
    </xf>
    <xf numFmtId="49" fontId="20" fillId="0" borderId="41" xfId="0" applyNumberFormat="1" applyFont="1" applyBorder="1" applyAlignment="1" applyProtection="1">
      <alignment horizontal="center" vertical="center"/>
      <protection hidden="1"/>
    </xf>
    <xf numFmtId="49" fontId="20" fillId="0" borderId="38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vertical="center" wrapText="1"/>
    </xf>
    <xf numFmtId="0" fontId="28" fillId="0" borderId="0" xfId="0" applyFont="1"/>
    <xf numFmtId="0" fontId="3" fillId="2" borderId="68" xfId="0" applyFont="1" applyFill="1" applyBorder="1" applyAlignment="1">
      <alignment horizontal="center" vertical="center"/>
    </xf>
    <xf numFmtId="0" fontId="20" fillId="0" borderId="3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 vertical="center" wrapText="1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0" fontId="3" fillId="3" borderId="68" xfId="0" applyFont="1" applyFill="1" applyBorder="1" applyAlignment="1">
      <alignment horizontal="center" vertical="center"/>
    </xf>
    <xf numFmtId="49" fontId="3" fillId="3" borderId="68" xfId="0" applyNumberFormat="1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vertical="center"/>
    </xf>
    <xf numFmtId="0" fontId="20" fillId="4" borderId="42" xfId="0" applyFont="1" applyFill="1" applyBorder="1" applyAlignment="1" applyProtection="1">
      <alignment horizontal="center" vertical="center"/>
      <protection locked="0"/>
    </xf>
    <xf numFmtId="0" fontId="20" fillId="4" borderId="43" xfId="0" applyFont="1" applyFill="1" applyBorder="1" applyAlignment="1" applyProtection="1">
      <alignment horizontal="center" vertical="center"/>
      <protection locked="0"/>
    </xf>
    <xf numFmtId="0" fontId="20" fillId="4" borderId="44" xfId="0" applyFont="1" applyFill="1" applyBorder="1" applyAlignment="1" applyProtection="1">
      <alignment horizontal="center" vertical="center"/>
      <protection locked="0"/>
    </xf>
    <xf numFmtId="0" fontId="35" fillId="0" borderId="0" xfId="0" applyFont="1"/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1" fontId="37" fillId="0" borderId="3" xfId="0" applyNumberFormat="1" applyFont="1" applyBorder="1" applyAlignment="1" applyProtection="1">
      <alignment horizontal="center" vertical="center" wrapText="1"/>
      <protection locked="0"/>
    </xf>
    <xf numFmtId="1" fontId="37" fillId="0" borderId="3" xfId="0" applyNumberFormat="1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" fillId="3" borderId="68" xfId="0" applyFont="1" applyFill="1" applyBorder="1" applyAlignment="1" applyProtection="1">
      <alignment vertical="center"/>
      <protection locked="0"/>
    </xf>
    <xf numFmtId="0" fontId="3" fillId="2" borderId="68" xfId="0" applyFont="1" applyFill="1" applyBorder="1" applyAlignment="1">
      <alignment vertical="center"/>
    </xf>
    <xf numFmtId="0" fontId="25" fillId="0" borderId="21" xfId="0" applyFont="1" applyBorder="1" applyAlignment="1">
      <alignment horizontal="center" vertical="center"/>
    </xf>
    <xf numFmtId="0" fontId="1" fillId="0" borderId="0" xfId="0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8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164" fontId="24" fillId="0" borderId="23" xfId="0" applyNumberFormat="1" applyFont="1" applyBorder="1" applyAlignment="1" applyProtection="1">
      <alignment horizontal="center" vertical="center"/>
      <protection locked="0" hidden="1"/>
    </xf>
    <xf numFmtId="0" fontId="32" fillId="0" borderId="24" xfId="0" applyFont="1" applyBorder="1" applyAlignment="1" applyProtection="1">
      <alignment horizontal="center" vertical="center"/>
      <protection locked="0" hidden="1"/>
    </xf>
    <xf numFmtId="0" fontId="32" fillId="0" borderId="27" xfId="0" applyFont="1" applyBorder="1" applyAlignment="1" applyProtection="1">
      <alignment horizontal="center" vertical="center"/>
      <protection locked="0" hidden="1"/>
    </xf>
    <xf numFmtId="164" fontId="31" fillId="0" borderId="29" xfId="0" applyNumberFormat="1" applyFont="1" applyBorder="1" applyAlignment="1" applyProtection="1">
      <alignment horizontal="center" vertical="center"/>
      <protection locked="0" hidden="1"/>
    </xf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4" fillId="0" borderId="69" xfId="0" applyFont="1" applyBorder="1" applyAlignment="1">
      <alignment horizontal="center" vertical="center"/>
    </xf>
    <xf numFmtId="0" fontId="24" fillId="0" borderId="71" xfId="0" applyFont="1" applyBorder="1" applyAlignment="1">
      <alignment horizontal="center" vertical="center"/>
    </xf>
    <xf numFmtId="0" fontId="33" fillId="0" borderId="72" xfId="0" applyFont="1" applyBorder="1" applyAlignment="1" applyProtection="1">
      <alignment horizontal="left" vertical="center"/>
      <protection locked="0"/>
    </xf>
    <xf numFmtId="0" fontId="33" fillId="0" borderId="53" xfId="0" applyFont="1" applyBorder="1" applyAlignment="1" applyProtection="1">
      <alignment horizontal="left" vertical="center"/>
      <protection locked="0"/>
    </xf>
    <xf numFmtId="0" fontId="23" fillId="0" borderId="47" xfId="0" applyFont="1" applyBorder="1" applyAlignment="1" applyProtection="1">
      <alignment horizontal="left" vertical="center"/>
      <protection locked="0"/>
    </xf>
    <xf numFmtId="0" fontId="23" fillId="0" borderId="25" xfId="0" applyFont="1" applyBorder="1" applyAlignment="1" applyProtection="1">
      <alignment horizontal="left" vertical="center"/>
      <protection locked="0"/>
    </xf>
    <xf numFmtId="0" fontId="24" fillId="0" borderId="47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3" fillId="0" borderId="73" xfId="0" applyFont="1" applyBorder="1" applyAlignment="1">
      <alignment horizontal="center"/>
    </xf>
    <xf numFmtId="0" fontId="23" fillId="0" borderId="74" xfId="0" applyFont="1" applyBorder="1" applyAlignment="1">
      <alignment horizontal="center"/>
    </xf>
    <xf numFmtId="0" fontId="23" fillId="0" borderId="56" xfId="0" applyFont="1" applyBorder="1" applyAlignment="1">
      <alignment horizontal="center"/>
    </xf>
    <xf numFmtId="0" fontId="24" fillId="0" borderId="48" xfId="0" applyFont="1" applyBorder="1" applyAlignment="1" applyProtection="1">
      <alignment horizontal="center" vertical="center"/>
      <protection locked="0" hidden="1"/>
    </xf>
    <xf numFmtId="0" fontId="24" fillId="0" borderId="23" xfId="0" applyFont="1" applyBorder="1" applyAlignment="1" applyProtection="1">
      <alignment horizontal="center" vertical="center"/>
      <protection locked="0" hidden="1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32" fillId="0" borderId="69" xfId="0" applyFont="1" applyBorder="1" applyAlignment="1" applyProtection="1">
      <alignment horizontal="center" vertical="center"/>
      <protection locked="0" hidden="1"/>
    </xf>
    <xf numFmtId="0" fontId="32" fillId="0" borderId="71" xfId="0" applyFont="1" applyBorder="1" applyAlignment="1" applyProtection="1">
      <alignment horizontal="center" vertical="center"/>
      <protection locked="0" hidden="1"/>
    </xf>
    <xf numFmtId="0" fontId="32" fillId="0" borderId="78" xfId="0" applyFont="1" applyBorder="1" applyAlignment="1" applyProtection="1">
      <alignment horizontal="center" vertical="center"/>
      <protection locked="0" hidden="1"/>
    </xf>
    <xf numFmtId="0" fontId="32" fillId="0" borderId="29" xfId="0" applyFont="1" applyBorder="1" applyAlignment="1" applyProtection="1">
      <alignment horizontal="center" vertical="center"/>
      <protection locked="0" hidden="1"/>
    </xf>
    <xf numFmtId="0" fontId="23" fillId="0" borderId="3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0" fontId="20" fillId="0" borderId="73" xfId="0" applyFont="1" applyBorder="1" applyAlignment="1" applyProtection="1">
      <alignment horizontal="left" vertical="center"/>
      <protection locked="0"/>
    </xf>
    <xf numFmtId="0" fontId="20" fillId="0" borderId="74" xfId="0" applyFont="1" applyBorder="1" applyAlignment="1" applyProtection="1">
      <alignment horizontal="left" vertical="center"/>
      <protection locked="0"/>
    </xf>
    <xf numFmtId="0" fontId="28" fillId="0" borderId="21" xfId="0" applyFont="1" applyBorder="1" applyAlignment="1">
      <alignment horizontal="center" vertical="center"/>
    </xf>
    <xf numFmtId="0" fontId="20" fillId="0" borderId="9" xfId="0" applyFont="1" applyBorder="1" applyAlignment="1" applyProtection="1">
      <alignment horizontal="left" vertical="center"/>
      <protection locked="0"/>
    </xf>
    <xf numFmtId="0" fontId="25" fillId="0" borderId="63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0" borderId="68" xfId="0" applyFont="1" applyBorder="1" applyAlignment="1" applyProtection="1">
      <alignment horizontal="left" vertical="center"/>
      <protection locked="0"/>
    </xf>
    <xf numFmtId="0" fontId="24" fillId="0" borderId="70" xfId="0" applyFont="1" applyBorder="1" applyAlignment="1">
      <alignment horizontal="center" vertical="center"/>
    </xf>
    <xf numFmtId="0" fontId="33" fillId="0" borderId="64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7" fillId="2" borderId="63" xfId="0" applyFont="1" applyFill="1" applyBorder="1" applyAlignment="1">
      <alignment horizontal="right" vertical="center"/>
    </xf>
    <xf numFmtId="0" fontId="17" fillId="2" borderId="64" xfId="0" applyFont="1" applyFill="1" applyBorder="1" applyAlignment="1">
      <alignment horizontal="right" vertical="center"/>
    </xf>
    <xf numFmtId="0" fontId="17" fillId="2" borderId="21" xfId="0" applyFont="1" applyFill="1" applyBorder="1" applyAlignment="1">
      <alignment horizontal="right" vertical="center"/>
    </xf>
    <xf numFmtId="0" fontId="17" fillId="2" borderId="33" xfId="0" applyFont="1" applyFill="1" applyBorder="1" applyAlignment="1" applyProtection="1">
      <alignment horizontal="center" vertical="center"/>
      <protection locked="0"/>
    </xf>
    <xf numFmtId="0" fontId="17" fillId="2" borderId="34" xfId="0" applyFont="1" applyFill="1" applyBorder="1" applyAlignment="1" applyProtection="1">
      <alignment horizontal="center" vertical="center"/>
      <protection locked="0"/>
    </xf>
    <xf numFmtId="0" fontId="17" fillId="2" borderId="65" xfId="0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4" fillId="0" borderId="53" xfId="0" applyFont="1" applyBorder="1" applyAlignment="1" applyProtection="1">
      <alignment horizontal="center" vertical="center"/>
      <protection locked="0"/>
    </xf>
    <xf numFmtId="0" fontId="24" fillId="0" borderId="54" xfId="0" applyFont="1" applyBorder="1" applyAlignment="1" applyProtection="1">
      <alignment horizontal="center" vertical="center"/>
      <protection locked="0"/>
    </xf>
    <xf numFmtId="0" fontId="24" fillId="0" borderId="55" xfId="0" applyFont="1" applyBorder="1" applyAlignment="1" applyProtection="1">
      <alignment horizontal="center" vertical="center"/>
      <protection locked="0"/>
    </xf>
    <xf numFmtId="0" fontId="27" fillId="0" borderId="36" xfId="0" applyFont="1" applyBorder="1" applyAlignment="1">
      <alignment horizontal="right" vertical="center"/>
    </xf>
    <xf numFmtId="0" fontId="27" fillId="0" borderId="39" xfId="0" applyFont="1" applyBorder="1" applyAlignment="1">
      <alignment horizontal="right" vertical="center"/>
    </xf>
    <xf numFmtId="0" fontId="24" fillId="0" borderId="56" xfId="0" applyFont="1" applyBorder="1" applyAlignment="1" applyProtection="1">
      <alignment horizontal="left" vertical="center"/>
      <protection locked="0"/>
    </xf>
    <xf numFmtId="0" fontId="24" fillId="0" borderId="57" xfId="0" applyFont="1" applyBorder="1" applyAlignment="1" applyProtection="1">
      <alignment horizontal="left" vertical="center"/>
      <protection locked="0"/>
    </xf>
    <xf numFmtId="0" fontId="24" fillId="0" borderId="58" xfId="0" applyFont="1" applyBorder="1" applyAlignment="1" applyProtection="1">
      <alignment horizontal="left" vertical="center"/>
      <protection locked="0"/>
    </xf>
    <xf numFmtId="0" fontId="25" fillId="0" borderId="48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6" fillId="0" borderId="76" xfId="0" applyFont="1" applyBorder="1" applyAlignment="1">
      <alignment horizontal="left" vertical="center"/>
    </xf>
    <xf numFmtId="0" fontId="25" fillId="0" borderId="66" xfId="0" applyFont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25" fillId="0" borderId="32" xfId="0" applyFont="1" applyBorder="1" applyAlignment="1">
      <alignment horizontal="left" vertical="center"/>
    </xf>
    <xf numFmtId="0" fontId="24" fillId="0" borderId="67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50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34" fillId="0" borderId="49" xfId="0" applyFont="1" applyBorder="1" applyAlignment="1">
      <alignment horizontal="center" vertical="center"/>
    </xf>
    <xf numFmtId="49" fontId="3" fillId="2" borderId="47" xfId="0" applyNumberFormat="1" applyFont="1" applyFill="1" applyBorder="1" applyAlignment="1">
      <alignment horizontal="center" vertical="center"/>
    </xf>
    <xf numFmtId="49" fontId="3" fillId="2" borderId="68" xfId="0" applyNumberFormat="1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right" vertical="center"/>
    </xf>
    <xf numFmtId="0" fontId="10" fillId="2" borderId="68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68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16" fillId="0" borderId="47" xfId="0" applyFont="1" applyBorder="1" applyAlignment="1">
      <alignment horizontal="center" vertical="top"/>
    </xf>
    <xf numFmtId="0" fontId="16" fillId="0" borderId="68" xfId="0" applyFont="1" applyBorder="1" applyAlignment="1">
      <alignment horizontal="center" vertical="top"/>
    </xf>
    <xf numFmtId="0" fontId="16" fillId="0" borderId="25" xfId="0" applyFont="1" applyBorder="1" applyAlignment="1">
      <alignment horizontal="center" vertical="top"/>
    </xf>
    <xf numFmtId="0" fontId="3" fillId="3" borderId="47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0" fontId="3" fillId="3" borderId="68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12997-D425-49F2-A0A1-F620FCB7C1A4}">
  <dimension ref="A1:B9"/>
  <sheetViews>
    <sheetView workbookViewId="0">
      <selection activeCell="A2" sqref="A2"/>
    </sheetView>
  </sheetViews>
  <sheetFormatPr baseColWidth="10" defaultRowHeight="15" x14ac:dyDescent="0.2"/>
  <cols>
    <col min="1" max="1" width="11" customWidth="1"/>
  </cols>
  <sheetData>
    <row r="1" spans="1:2" x14ac:dyDescent="0.2">
      <c r="A1" t="s">
        <v>69</v>
      </c>
      <c r="B1" t="s">
        <v>26</v>
      </c>
    </row>
    <row r="2" spans="1:2" x14ac:dyDescent="0.2">
      <c r="A2" t="s">
        <v>78</v>
      </c>
    </row>
    <row r="3" spans="1:2" x14ac:dyDescent="0.2">
      <c r="A3">
        <v>17</v>
      </c>
      <c r="B3" t="s">
        <v>70</v>
      </c>
    </row>
    <row r="4" spans="1:2" x14ac:dyDescent="0.2">
      <c r="A4">
        <v>16</v>
      </c>
      <c r="B4" t="s">
        <v>71</v>
      </c>
    </row>
    <row r="5" spans="1:2" x14ac:dyDescent="0.2">
      <c r="A5">
        <v>15</v>
      </c>
      <c r="B5" t="s">
        <v>72</v>
      </c>
    </row>
    <row r="6" spans="1:2" x14ac:dyDescent="0.2">
      <c r="A6">
        <v>14</v>
      </c>
      <c r="B6" t="s">
        <v>73</v>
      </c>
    </row>
    <row r="7" spans="1:2" x14ac:dyDescent="0.2">
      <c r="A7">
        <v>13</v>
      </c>
      <c r="B7" t="s">
        <v>74</v>
      </c>
    </row>
    <row r="8" spans="1:2" x14ac:dyDescent="0.2">
      <c r="A8">
        <v>12</v>
      </c>
      <c r="B8" t="s">
        <v>75</v>
      </c>
    </row>
    <row r="9" spans="1:2" x14ac:dyDescent="0.2">
      <c r="A9">
        <v>11</v>
      </c>
      <c r="B9" t="s">
        <v>76</v>
      </c>
    </row>
  </sheetData>
  <sheetProtection algorithmName="SHA-512" hashValue="5Vgs0qh9tZCbMbu7VSYdxqDBndu1/PrXNAMYuW4kCwTcUfzqnXIFMU61UAm/1oz1RmSTjoOd2OAXMKmKDQKnqw==" saltValue="CEa2/c2cGPNsQEubAHPTOg==" spinCount="100000" sheet="1" objects="1" scenarios="1"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</sheetPr>
  <dimension ref="A1:H39"/>
  <sheetViews>
    <sheetView showGridLines="0" workbookViewId="0">
      <selection activeCell="J10" sqref="J10"/>
    </sheetView>
  </sheetViews>
  <sheetFormatPr baseColWidth="10" defaultRowHeight="15" x14ac:dyDescent="0.2"/>
  <cols>
    <col min="1" max="1" width="8.1640625" customWidth="1"/>
    <col min="2" max="3" width="18.6640625" customWidth="1"/>
    <col min="4" max="4" width="9.1640625" customWidth="1"/>
  </cols>
  <sheetData>
    <row r="1" spans="1:8" ht="17.25" customHeight="1" x14ac:dyDescent="0.2">
      <c r="A1" s="236" t="str">
        <f>'Mannschaft I'!A1:B1</f>
        <v xml:space="preserve">Iller Donau Cup </v>
      </c>
      <c r="B1" s="237"/>
      <c r="C1" s="237" t="s">
        <v>38</v>
      </c>
      <c r="D1" s="237"/>
      <c r="E1" s="237" t="str">
        <f>Deckblatt!$A$2</f>
        <v>RK wbl./14.10.2023/Vöhringen</v>
      </c>
      <c r="F1" s="237"/>
      <c r="G1" s="237"/>
      <c r="H1" s="238"/>
    </row>
    <row r="2" spans="1:8" ht="17.25" customHeight="1" x14ac:dyDescent="0.2">
      <c r="A2" s="13" t="s">
        <v>25</v>
      </c>
      <c r="B2" s="243">
        <f>Deckblatt!D7</f>
        <v>0</v>
      </c>
      <c r="C2" s="244"/>
      <c r="D2" s="118" t="s">
        <v>50</v>
      </c>
      <c r="E2" s="228" t="s">
        <v>0</v>
      </c>
      <c r="F2" s="229"/>
      <c r="G2" s="230"/>
      <c r="H2" s="115" t="s">
        <v>78</v>
      </c>
    </row>
    <row r="3" spans="1:8" ht="17.25" customHeight="1" x14ac:dyDescent="0.2">
      <c r="A3" s="14" t="s">
        <v>9</v>
      </c>
      <c r="B3" s="225" t="s">
        <v>28</v>
      </c>
      <c r="C3" s="226"/>
      <c r="D3" s="227"/>
      <c r="E3" s="231" t="s">
        <v>26</v>
      </c>
      <c r="F3" s="232"/>
      <c r="G3" s="233"/>
      <c r="H3" s="103" t="e">
        <f>VLOOKUP(H2,Dropdownliste!A3:B9,2,0)</f>
        <v>#N/A</v>
      </c>
    </row>
    <row r="4" spans="1:8" ht="29.25" customHeight="1" x14ac:dyDescent="0.2">
      <c r="A4" s="5"/>
      <c r="B4" s="11" t="s">
        <v>1</v>
      </c>
      <c r="C4" s="12" t="s">
        <v>2</v>
      </c>
      <c r="D4" s="104" t="s">
        <v>58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7">
        <v>1</v>
      </c>
      <c r="B5" s="49"/>
      <c r="C5" s="50"/>
      <c r="D5" s="53" t="s">
        <v>59</v>
      </c>
      <c r="E5" s="1"/>
      <c r="F5" s="1"/>
      <c r="G5" s="1"/>
      <c r="H5" s="1"/>
    </row>
    <row r="6" spans="1:8" ht="24.75" customHeight="1" x14ac:dyDescent="0.2">
      <c r="A6" s="7">
        <v>2</v>
      </c>
      <c r="B6" s="49"/>
      <c r="C6" s="50"/>
      <c r="D6" s="53" t="s">
        <v>59</v>
      </c>
      <c r="E6" s="1"/>
      <c r="F6" s="1"/>
      <c r="G6" s="1"/>
      <c r="H6" s="1"/>
    </row>
    <row r="7" spans="1:8" ht="24.75" customHeight="1" x14ac:dyDescent="0.2">
      <c r="A7" s="7">
        <v>3</v>
      </c>
      <c r="B7" s="49"/>
      <c r="C7" s="50"/>
      <c r="D7" s="53" t="s">
        <v>59</v>
      </c>
      <c r="E7" s="1"/>
      <c r="F7" s="1"/>
      <c r="G7" s="1"/>
      <c r="H7" s="1"/>
    </row>
    <row r="8" spans="1:8" ht="24.75" customHeight="1" x14ac:dyDescent="0.2">
      <c r="A8" s="9">
        <v>4</v>
      </c>
      <c r="B8" s="51"/>
      <c r="C8" s="21"/>
      <c r="D8" s="54" t="s">
        <v>59</v>
      </c>
      <c r="E8" s="10"/>
      <c r="F8" s="10"/>
      <c r="G8" s="10"/>
      <c r="H8" s="10"/>
    </row>
    <row r="9" spans="1:8" ht="24.75" customHeight="1" x14ac:dyDescent="0.2">
      <c r="A9" s="8">
        <v>5</v>
      </c>
      <c r="B9" s="52"/>
      <c r="C9" s="3"/>
      <c r="D9" s="105" t="s">
        <v>59</v>
      </c>
      <c r="E9" s="2"/>
      <c r="F9" s="2"/>
      <c r="G9" s="2"/>
      <c r="H9" s="2"/>
    </row>
    <row r="11" spans="1:8" ht="17.25" customHeight="1" x14ac:dyDescent="0.2">
      <c r="A11" s="236" t="str">
        <f>A1</f>
        <v xml:space="preserve">Iller Donau Cup </v>
      </c>
      <c r="B11" s="237"/>
      <c r="C11" s="237" t="s">
        <v>38</v>
      </c>
      <c r="D11" s="237"/>
      <c r="E11" s="237" t="str">
        <f>Deckblatt!$A$2</f>
        <v>RK wbl./14.10.2023/Vöhringen</v>
      </c>
      <c r="F11" s="237"/>
      <c r="G11" s="237"/>
      <c r="H11" s="238"/>
    </row>
    <row r="12" spans="1:8" ht="17.25" customHeight="1" x14ac:dyDescent="0.2">
      <c r="A12" s="13" t="s">
        <v>25</v>
      </c>
      <c r="B12" s="241">
        <f>B2</f>
        <v>0</v>
      </c>
      <c r="C12" s="242"/>
      <c r="D12" s="119" t="str">
        <f>D2</f>
        <v>VII</v>
      </c>
      <c r="E12" s="228" t="s">
        <v>0</v>
      </c>
      <c r="F12" s="229"/>
      <c r="G12" s="230"/>
      <c r="H12" s="116" t="str">
        <f>H2</f>
        <v>auswählen</v>
      </c>
    </row>
    <row r="13" spans="1:8" ht="17.25" customHeight="1" x14ac:dyDescent="0.2">
      <c r="A13" s="14" t="s">
        <v>9</v>
      </c>
      <c r="B13" s="225" t="s">
        <v>29</v>
      </c>
      <c r="C13" s="226"/>
      <c r="D13" s="227"/>
      <c r="E13" s="231" t="s">
        <v>26</v>
      </c>
      <c r="F13" s="232"/>
      <c r="G13" s="233"/>
      <c r="H13" s="63" t="e">
        <f>H3</f>
        <v>#N/A</v>
      </c>
    </row>
    <row r="14" spans="1:8" ht="29.25" customHeight="1" x14ac:dyDescent="0.2">
      <c r="A14" s="5"/>
      <c r="B14" s="11" t="s">
        <v>1</v>
      </c>
      <c r="C14" s="12" t="s">
        <v>2</v>
      </c>
      <c r="D14" s="6" t="s">
        <v>6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4.75" customHeight="1" x14ac:dyDescent="0.2">
      <c r="A15" s="7">
        <v>1</v>
      </c>
      <c r="B15" s="55">
        <f t="shared" ref="B15:D19" si="0">B5</f>
        <v>0</v>
      </c>
      <c r="C15" s="55">
        <f t="shared" si="0"/>
        <v>0</v>
      </c>
      <c r="D15" s="56" t="str">
        <f t="shared" si="0"/>
        <v>JJJJ</v>
      </c>
      <c r="E15" s="1"/>
      <c r="F15" s="1"/>
      <c r="G15" s="1"/>
      <c r="H15" s="1"/>
    </row>
    <row r="16" spans="1:8" ht="24.75" customHeight="1" x14ac:dyDescent="0.2">
      <c r="A16" s="7">
        <v>2</v>
      </c>
      <c r="B16" s="55">
        <f t="shared" si="0"/>
        <v>0</v>
      </c>
      <c r="C16" s="55">
        <f t="shared" si="0"/>
        <v>0</v>
      </c>
      <c r="D16" s="56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7">
        <v>3</v>
      </c>
      <c r="B17" s="55">
        <f t="shared" si="0"/>
        <v>0</v>
      </c>
      <c r="C17" s="55">
        <f t="shared" si="0"/>
        <v>0</v>
      </c>
      <c r="D17" s="56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9">
        <v>4</v>
      </c>
      <c r="B18" s="55">
        <f t="shared" si="0"/>
        <v>0</v>
      </c>
      <c r="C18" s="55">
        <f t="shared" si="0"/>
        <v>0</v>
      </c>
      <c r="D18" s="56" t="str">
        <f t="shared" si="0"/>
        <v>JJJJ</v>
      </c>
      <c r="E18" s="10"/>
      <c r="F18" s="10"/>
      <c r="G18" s="10"/>
      <c r="H18" s="10"/>
    </row>
    <row r="19" spans="1:8" ht="24.75" customHeight="1" x14ac:dyDescent="0.2">
      <c r="A19" s="20">
        <v>5</v>
      </c>
      <c r="B19" s="57">
        <f t="shared" si="0"/>
        <v>0</v>
      </c>
      <c r="C19" s="57">
        <f t="shared" si="0"/>
        <v>0</v>
      </c>
      <c r="D19" s="58" t="str">
        <f t="shared" si="0"/>
        <v>JJJJ</v>
      </c>
      <c r="E19" s="2"/>
      <c r="F19" s="2"/>
      <c r="G19" s="2"/>
      <c r="H19" s="2"/>
    </row>
    <row r="21" spans="1:8" ht="17.25" customHeight="1" x14ac:dyDescent="0.2">
      <c r="A21" s="236" t="str">
        <f>A11</f>
        <v xml:space="preserve">Iller Donau Cup </v>
      </c>
      <c r="B21" s="237"/>
      <c r="C21" s="237" t="s">
        <v>38</v>
      </c>
      <c r="D21" s="237"/>
      <c r="E21" s="237" t="str">
        <f>Deckblatt!$A$2</f>
        <v>RK wbl./14.10.2023/Vöhringen</v>
      </c>
      <c r="F21" s="237"/>
      <c r="G21" s="237"/>
      <c r="H21" s="238"/>
    </row>
    <row r="22" spans="1:8" ht="17.25" customHeight="1" x14ac:dyDescent="0.2">
      <c r="A22" s="13" t="s">
        <v>25</v>
      </c>
      <c r="B22" s="241">
        <f>B12</f>
        <v>0</v>
      </c>
      <c r="C22" s="242"/>
      <c r="D22" s="119" t="str">
        <f>D12</f>
        <v>VII</v>
      </c>
      <c r="E22" s="228" t="s">
        <v>0</v>
      </c>
      <c r="F22" s="229"/>
      <c r="G22" s="230"/>
      <c r="H22" s="116" t="str">
        <f>H12</f>
        <v>auswählen</v>
      </c>
    </row>
    <row r="23" spans="1:8" ht="17.25" customHeight="1" x14ac:dyDescent="0.2">
      <c r="A23" s="14" t="s">
        <v>9</v>
      </c>
      <c r="B23" s="225" t="s">
        <v>30</v>
      </c>
      <c r="C23" s="226"/>
      <c r="D23" s="227"/>
      <c r="E23" s="231" t="s">
        <v>26</v>
      </c>
      <c r="F23" s="232"/>
      <c r="G23" s="233"/>
      <c r="H23" s="62" t="e">
        <f>H13</f>
        <v>#N/A</v>
      </c>
    </row>
    <row r="24" spans="1:8" ht="29.25" customHeight="1" x14ac:dyDescent="0.2">
      <c r="A24" s="5"/>
      <c r="B24" s="11" t="s">
        <v>1</v>
      </c>
      <c r="C24" s="12" t="s">
        <v>2</v>
      </c>
      <c r="D24" s="6" t="s">
        <v>6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4.75" customHeight="1" x14ac:dyDescent="0.2">
      <c r="A25" s="7">
        <v>1</v>
      </c>
      <c r="B25" s="55">
        <f t="shared" ref="B25:D29" si="1">B15</f>
        <v>0</v>
      </c>
      <c r="C25" s="55">
        <f t="shared" si="1"/>
        <v>0</v>
      </c>
      <c r="D25" s="56" t="str">
        <f t="shared" si="1"/>
        <v>JJJJ</v>
      </c>
      <c r="E25" s="1"/>
      <c r="F25" s="1"/>
      <c r="G25" s="1"/>
      <c r="H25" s="1"/>
    </row>
    <row r="26" spans="1:8" ht="24.75" customHeight="1" x14ac:dyDescent="0.2">
      <c r="A26" s="7">
        <v>2</v>
      </c>
      <c r="B26" s="55">
        <f t="shared" si="1"/>
        <v>0</v>
      </c>
      <c r="C26" s="55">
        <f t="shared" si="1"/>
        <v>0</v>
      </c>
      <c r="D26" s="56" t="str">
        <f t="shared" si="1"/>
        <v>JJJJ</v>
      </c>
      <c r="E26" s="1"/>
      <c r="F26" s="1"/>
      <c r="G26" s="1"/>
      <c r="H26" s="1"/>
    </row>
    <row r="27" spans="1:8" ht="24.75" customHeight="1" x14ac:dyDescent="0.2">
      <c r="A27" s="7">
        <v>3</v>
      </c>
      <c r="B27" s="55">
        <f t="shared" si="1"/>
        <v>0</v>
      </c>
      <c r="C27" s="55">
        <f t="shared" si="1"/>
        <v>0</v>
      </c>
      <c r="D27" s="56" t="str">
        <f t="shared" si="1"/>
        <v>JJJJ</v>
      </c>
      <c r="E27" s="1"/>
      <c r="F27" s="1"/>
      <c r="G27" s="1"/>
      <c r="H27" s="1"/>
    </row>
    <row r="28" spans="1:8" ht="24.75" customHeight="1" x14ac:dyDescent="0.2">
      <c r="A28" s="9">
        <v>4</v>
      </c>
      <c r="B28" s="55">
        <f t="shared" si="1"/>
        <v>0</v>
      </c>
      <c r="C28" s="55">
        <f t="shared" si="1"/>
        <v>0</v>
      </c>
      <c r="D28" s="56" t="str">
        <f t="shared" si="1"/>
        <v>JJJJ</v>
      </c>
      <c r="E28" s="10"/>
      <c r="F28" s="10"/>
      <c r="G28" s="10"/>
      <c r="H28" s="10"/>
    </row>
    <row r="29" spans="1:8" ht="24.75" customHeight="1" x14ac:dyDescent="0.2">
      <c r="A29" s="8">
        <v>5</v>
      </c>
      <c r="B29" s="59">
        <f t="shared" si="1"/>
        <v>0</v>
      </c>
      <c r="C29" s="57">
        <f t="shared" si="1"/>
        <v>0</v>
      </c>
      <c r="D29" s="58" t="str">
        <f t="shared" si="1"/>
        <v>JJJJ</v>
      </c>
      <c r="E29" s="2"/>
      <c r="F29" s="2"/>
      <c r="G29" s="2"/>
      <c r="H29" s="2"/>
    </row>
    <row r="31" spans="1:8" ht="17.25" customHeight="1" x14ac:dyDescent="0.2">
      <c r="A31" s="236" t="str">
        <f>A21</f>
        <v xml:space="preserve">Iller Donau Cup </v>
      </c>
      <c r="B31" s="237"/>
      <c r="C31" s="237" t="s">
        <v>38</v>
      </c>
      <c r="D31" s="237"/>
      <c r="E31" s="237" t="str">
        <f>Deckblatt!$A$2</f>
        <v>RK wbl./14.10.2023/Vöhringen</v>
      </c>
      <c r="F31" s="237"/>
      <c r="G31" s="237"/>
      <c r="H31" s="238"/>
    </row>
    <row r="32" spans="1:8" ht="17.25" customHeight="1" x14ac:dyDescent="0.2">
      <c r="A32" s="13" t="s">
        <v>25</v>
      </c>
      <c r="B32" s="13">
        <f>B22</f>
        <v>0</v>
      </c>
      <c r="C32" s="13"/>
      <c r="D32" s="13" t="str">
        <f>D22</f>
        <v>VII</v>
      </c>
      <c r="E32" s="235" t="s">
        <v>0</v>
      </c>
      <c r="F32" s="235"/>
      <c r="G32" s="235"/>
      <c r="H32" s="116" t="str">
        <f>H22</f>
        <v>auswählen</v>
      </c>
    </row>
    <row r="33" spans="1:8" ht="17.25" customHeight="1" x14ac:dyDescent="0.2">
      <c r="A33" s="14" t="s">
        <v>9</v>
      </c>
      <c r="B33" s="225" t="s">
        <v>31</v>
      </c>
      <c r="C33" s="226"/>
      <c r="D33" s="227"/>
      <c r="E33" s="234" t="s">
        <v>26</v>
      </c>
      <c r="F33" s="234"/>
      <c r="G33" s="234"/>
      <c r="H33" s="62" t="e">
        <f>H23</f>
        <v>#N/A</v>
      </c>
    </row>
    <row r="34" spans="1:8" ht="29.25" customHeight="1" x14ac:dyDescent="0.2">
      <c r="A34" s="16"/>
      <c r="B34" s="17" t="s">
        <v>1</v>
      </c>
      <c r="C34" s="18" t="s">
        <v>2</v>
      </c>
      <c r="D34" s="19" t="s">
        <v>6</v>
      </c>
      <c r="E34" s="19" t="s">
        <v>27</v>
      </c>
      <c r="F34" s="4" t="s">
        <v>3</v>
      </c>
      <c r="G34" s="4" t="s">
        <v>4</v>
      </c>
      <c r="H34" s="4" t="s">
        <v>5</v>
      </c>
    </row>
    <row r="35" spans="1:8" ht="24.75" customHeight="1" x14ac:dyDescent="0.2">
      <c r="A35" s="9">
        <v>1</v>
      </c>
      <c r="B35" s="55">
        <f t="shared" ref="B35:D39" si="2">B25</f>
        <v>0</v>
      </c>
      <c r="C35" s="55">
        <f t="shared" si="2"/>
        <v>0</v>
      </c>
      <c r="D35" s="56" t="str">
        <f t="shared" si="2"/>
        <v>JJJJ</v>
      </c>
      <c r="E35" s="10"/>
      <c r="F35" s="10"/>
      <c r="G35" s="10"/>
      <c r="H35" s="10"/>
    </row>
    <row r="36" spans="1:8" ht="24.75" customHeight="1" x14ac:dyDescent="0.2">
      <c r="A36" s="9">
        <v>2</v>
      </c>
      <c r="B36" s="55">
        <f t="shared" si="2"/>
        <v>0</v>
      </c>
      <c r="C36" s="55">
        <f t="shared" si="2"/>
        <v>0</v>
      </c>
      <c r="D36" s="56" t="str">
        <f t="shared" si="2"/>
        <v>JJJJ</v>
      </c>
      <c r="E36" s="10"/>
      <c r="F36" s="10"/>
      <c r="G36" s="10"/>
      <c r="H36" s="10"/>
    </row>
    <row r="37" spans="1:8" ht="24.75" customHeight="1" x14ac:dyDescent="0.2">
      <c r="A37" s="9">
        <v>3</v>
      </c>
      <c r="B37" s="55">
        <f t="shared" si="2"/>
        <v>0</v>
      </c>
      <c r="C37" s="55">
        <f t="shared" si="2"/>
        <v>0</v>
      </c>
      <c r="D37" s="56" t="str">
        <f t="shared" si="2"/>
        <v>JJJJ</v>
      </c>
      <c r="E37" s="10"/>
      <c r="F37" s="10"/>
      <c r="G37" s="10"/>
      <c r="H37" s="10"/>
    </row>
    <row r="38" spans="1:8" ht="24.75" customHeight="1" x14ac:dyDescent="0.2">
      <c r="A38" s="9">
        <v>4</v>
      </c>
      <c r="B38" s="55">
        <f t="shared" si="2"/>
        <v>0</v>
      </c>
      <c r="C38" s="55">
        <f t="shared" si="2"/>
        <v>0</v>
      </c>
      <c r="D38" s="56" t="str">
        <f t="shared" si="2"/>
        <v>JJJJ</v>
      </c>
      <c r="E38" s="10"/>
      <c r="F38" s="10"/>
      <c r="G38" s="10"/>
      <c r="H38" s="10"/>
    </row>
    <row r="39" spans="1:8" ht="24.75" customHeight="1" x14ac:dyDescent="0.2">
      <c r="A39" s="20">
        <v>5</v>
      </c>
      <c r="B39" s="57">
        <f t="shared" si="2"/>
        <v>0</v>
      </c>
      <c r="C39" s="57">
        <f t="shared" si="2"/>
        <v>0</v>
      </c>
      <c r="D39" s="58" t="str">
        <f t="shared" si="2"/>
        <v>JJJJ</v>
      </c>
      <c r="E39" s="10"/>
      <c r="F39" s="10"/>
      <c r="G39" s="10"/>
      <c r="H39" s="10"/>
    </row>
  </sheetData>
  <sheetProtection algorithmName="SHA-512" hashValue="cEYHDsePcHPrUHoySB/QEeTHRzeuYiUR7gBMYBToOm3Hl4COEploRSP8UX/JLWcaIYKAvQtng2pSTiDxRle60g==" saltValue="EojX/AREfzCy9kuBqRpRrA==" spinCount="100000" sheet="1" objects="1" scenarios="1"/>
  <mergeCells count="27">
    <mergeCell ref="A1:B1"/>
    <mergeCell ref="C1:D1"/>
    <mergeCell ref="E1:H1"/>
    <mergeCell ref="C11:D11"/>
    <mergeCell ref="A21:B21"/>
    <mergeCell ref="C21:D21"/>
    <mergeCell ref="E21:H21"/>
    <mergeCell ref="A11:B11"/>
    <mergeCell ref="E2:G2"/>
    <mergeCell ref="B3:D3"/>
    <mergeCell ref="E3:G3"/>
    <mergeCell ref="E11:H11"/>
    <mergeCell ref="B2:C2"/>
    <mergeCell ref="B12:C12"/>
    <mergeCell ref="B33:D33"/>
    <mergeCell ref="E33:G33"/>
    <mergeCell ref="E12:G12"/>
    <mergeCell ref="B13:D13"/>
    <mergeCell ref="E13:G13"/>
    <mergeCell ref="A31:B31"/>
    <mergeCell ref="B23:D23"/>
    <mergeCell ref="E32:G32"/>
    <mergeCell ref="C31:D31"/>
    <mergeCell ref="E31:H31"/>
    <mergeCell ref="E23:G23"/>
    <mergeCell ref="E22:G22"/>
    <mergeCell ref="B22:C22"/>
  </mergeCells>
  <pageMargins left="0.51181102362204722" right="0.11811023622047245" top="0.39370078740157483" bottom="0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Dropdownliste!$A$2:$A$9</xm:f>
          </x14:formula1>
          <xm:sqref>H2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H39"/>
  <sheetViews>
    <sheetView showGridLines="0" workbookViewId="0">
      <selection activeCell="H2" sqref="H2"/>
    </sheetView>
  </sheetViews>
  <sheetFormatPr baseColWidth="10" defaultRowHeight="15" x14ac:dyDescent="0.2"/>
  <cols>
    <col min="1" max="1" width="7.83203125" customWidth="1"/>
    <col min="2" max="2" width="18.83203125" customWidth="1"/>
    <col min="3" max="3" width="18.6640625" customWidth="1"/>
    <col min="4" max="4" width="9.33203125" customWidth="1"/>
    <col min="5" max="5" width="9.5" customWidth="1"/>
  </cols>
  <sheetData>
    <row r="1" spans="1:8" ht="17.25" customHeight="1" x14ac:dyDescent="0.2">
      <c r="A1" s="236" t="str">
        <f>'Mannschaft I'!A1:B1</f>
        <v xml:space="preserve">Iller Donau Cup </v>
      </c>
      <c r="B1" s="237"/>
      <c r="C1" s="237" t="s">
        <v>38</v>
      </c>
      <c r="D1" s="237"/>
      <c r="E1" s="237" t="str">
        <f>Deckblatt!$A$2</f>
        <v>RK wbl./14.10.2023/Vöhringen</v>
      </c>
      <c r="F1" s="237"/>
      <c r="G1" s="237"/>
      <c r="H1" s="238"/>
    </row>
    <row r="2" spans="1:8" ht="17.25" customHeight="1" x14ac:dyDescent="0.2">
      <c r="A2" s="13" t="s">
        <v>25</v>
      </c>
      <c r="B2" s="239">
        <f>Deckblatt!D7</f>
        <v>0</v>
      </c>
      <c r="C2" s="240"/>
      <c r="D2" s="106" t="s">
        <v>51</v>
      </c>
      <c r="E2" s="228" t="s">
        <v>0</v>
      </c>
      <c r="F2" s="229"/>
      <c r="G2" s="230"/>
      <c r="H2" s="115" t="s">
        <v>78</v>
      </c>
    </row>
    <row r="3" spans="1:8" ht="17.25" customHeight="1" x14ac:dyDescent="0.2">
      <c r="A3" s="14" t="s">
        <v>9</v>
      </c>
      <c r="B3" s="225" t="s">
        <v>28</v>
      </c>
      <c r="C3" s="226"/>
      <c r="D3" s="227"/>
      <c r="E3" s="231" t="s">
        <v>26</v>
      </c>
      <c r="F3" s="232"/>
      <c r="G3" s="233"/>
      <c r="H3" s="103" t="e">
        <f>VLOOKUP(H2,Dropdownliste!A3:B9,2,0)</f>
        <v>#N/A</v>
      </c>
    </row>
    <row r="4" spans="1:8" ht="29.25" customHeight="1" x14ac:dyDescent="0.2">
      <c r="A4" s="5"/>
      <c r="B4" s="11" t="s">
        <v>1</v>
      </c>
      <c r="C4" s="12" t="s">
        <v>2</v>
      </c>
      <c r="D4" s="104" t="s">
        <v>58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7">
        <v>1</v>
      </c>
      <c r="B5" s="49"/>
      <c r="C5" s="50"/>
      <c r="D5" s="53" t="s">
        <v>59</v>
      </c>
      <c r="E5" s="1"/>
      <c r="F5" s="1"/>
      <c r="G5" s="1"/>
      <c r="H5" s="1"/>
    </row>
    <row r="6" spans="1:8" ht="24.75" customHeight="1" x14ac:dyDescent="0.2">
      <c r="A6" s="7">
        <v>2</v>
      </c>
      <c r="B6" s="49"/>
      <c r="C6" s="50"/>
      <c r="D6" s="53" t="s">
        <v>59</v>
      </c>
      <c r="E6" s="1"/>
      <c r="F6" s="1"/>
      <c r="G6" s="1"/>
      <c r="H6" s="1"/>
    </row>
    <row r="7" spans="1:8" ht="24.75" customHeight="1" x14ac:dyDescent="0.2">
      <c r="A7" s="7">
        <v>3</v>
      </c>
      <c r="B7" s="49"/>
      <c r="C7" s="50"/>
      <c r="D7" s="53" t="s">
        <v>59</v>
      </c>
      <c r="E7" s="1"/>
      <c r="F7" s="1"/>
      <c r="G7" s="1"/>
      <c r="H7" s="1"/>
    </row>
    <row r="8" spans="1:8" ht="24.75" customHeight="1" x14ac:dyDescent="0.2">
      <c r="A8" s="9">
        <v>4</v>
      </c>
      <c r="B8" s="51"/>
      <c r="C8" s="21"/>
      <c r="D8" s="54" t="s">
        <v>59</v>
      </c>
      <c r="E8" s="10"/>
      <c r="F8" s="10"/>
      <c r="G8" s="10"/>
      <c r="H8" s="10"/>
    </row>
    <row r="9" spans="1:8" ht="24.75" customHeight="1" x14ac:dyDescent="0.2">
      <c r="A9" s="8">
        <v>5</v>
      </c>
      <c r="B9" s="52"/>
      <c r="C9" s="3"/>
      <c r="D9" s="105" t="s">
        <v>59</v>
      </c>
      <c r="E9" s="2"/>
      <c r="F9" s="2"/>
      <c r="G9" s="2"/>
      <c r="H9" s="2"/>
    </row>
    <row r="11" spans="1:8" ht="17.25" customHeight="1" x14ac:dyDescent="0.2">
      <c r="A11" s="236" t="str">
        <f>A1</f>
        <v xml:space="preserve">Iller Donau Cup </v>
      </c>
      <c r="B11" s="237"/>
      <c r="C11" s="237" t="s">
        <v>38</v>
      </c>
      <c r="D11" s="237"/>
      <c r="E11" s="237" t="str">
        <f>Deckblatt!$A$2</f>
        <v>RK wbl./14.10.2023/Vöhringen</v>
      </c>
      <c r="F11" s="237"/>
      <c r="G11" s="237"/>
      <c r="H11" s="238"/>
    </row>
    <row r="12" spans="1:8" ht="17.25" customHeight="1" x14ac:dyDescent="0.2">
      <c r="A12" s="13" t="s">
        <v>25</v>
      </c>
      <c r="B12" s="239">
        <f>B2</f>
        <v>0</v>
      </c>
      <c r="C12" s="240"/>
      <c r="D12" s="106" t="str">
        <f>D2</f>
        <v>VIII</v>
      </c>
      <c r="E12" s="228" t="s">
        <v>0</v>
      </c>
      <c r="F12" s="229"/>
      <c r="G12" s="230"/>
      <c r="H12" s="116" t="str">
        <f>H2</f>
        <v>auswählen</v>
      </c>
    </row>
    <row r="13" spans="1:8" ht="17.25" customHeight="1" x14ac:dyDescent="0.2">
      <c r="A13" s="14" t="s">
        <v>9</v>
      </c>
      <c r="B13" s="225" t="s">
        <v>29</v>
      </c>
      <c r="C13" s="226"/>
      <c r="D13" s="227"/>
      <c r="E13" s="231" t="s">
        <v>26</v>
      </c>
      <c r="F13" s="232"/>
      <c r="G13" s="233"/>
      <c r="H13" s="63" t="e">
        <f>H3</f>
        <v>#N/A</v>
      </c>
    </row>
    <row r="14" spans="1:8" ht="29.25" customHeight="1" x14ac:dyDescent="0.2">
      <c r="A14" s="5"/>
      <c r="B14" s="11" t="s">
        <v>1</v>
      </c>
      <c r="C14" s="12" t="s">
        <v>2</v>
      </c>
      <c r="D14" s="6" t="s">
        <v>60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4.75" customHeight="1" x14ac:dyDescent="0.2">
      <c r="A15" s="7">
        <v>1</v>
      </c>
      <c r="B15" s="55">
        <f t="shared" ref="B15:D19" si="0">B5</f>
        <v>0</v>
      </c>
      <c r="C15" s="55">
        <f t="shared" si="0"/>
        <v>0</v>
      </c>
      <c r="D15" s="56" t="str">
        <f t="shared" si="0"/>
        <v>JJJJ</v>
      </c>
      <c r="E15" s="1"/>
      <c r="F15" s="1"/>
      <c r="G15" s="1"/>
      <c r="H15" s="1"/>
    </row>
    <row r="16" spans="1:8" ht="24.75" customHeight="1" x14ac:dyDescent="0.2">
      <c r="A16" s="7">
        <v>2</v>
      </c>
      <c r="B16" s="55">
        <f t="shared" si="0"/>
        <v>0</v>
      </c>
      <c r="C16" s="55">
        <f t="shared" si="0"/>
        <v>0</v>
      </c>
      <c r="D16" s="56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7">
        <v>3</v>
      </c>
      <c r="B17" s="55">
        <f t="shared" si="0"/>
        <v>0</v>
      </c>
      <c r="C17" s="55">
        <f t="shared" si="0"/>
        <v>0</v>
      </c>
      <c r="D17" s="56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9">
        <v>4</v>
      </c>
      <c r="B18" s="55">
        <f t="shared" si="0"/>
        <v>0</v>
      </c>
      <c r="C18" s="55">
        <f t="shared" si="0"/>
        <v>0</v>
      </c>
      <c r="D18" s="56" t="str">
        <f t="shared" si="0"/>
        <v>JJJJ</v>
      </c>
      <c r="E18" s="10"/>
      <c r="F18" s="10"/>
      <c r="G18" s="10"/>
      <c r="H18" s="10"/>
    </row>
    <row r="19" spans="1:8" ht="24.75" customHeight="1" x14ac:dyDescent="0.2">
      <c r="A19" s="20">
        <v>5</v>
      </c>
      <c r="B19" s="57">
        <f t="shared" si="0"/>
        <v>0</v>
      </c>
      <c r="C19" s="57">
        <f t="shared" si="0"/>
        <v>0</v>
      </c>
      <c r="D19" s="58" t="str">
        <f t="shared" si="0"/>
        <v>JJJJ</v>
      </c>
      <c r="E19" s="2"/>
      <c r="F19" s="2"/>
      <c r="G19" s="2"/>
      <c r="H19" s="2"/>
    </row>
    <row r="21" spans="1:8" ht="17.25" customHeight="1" x14ac:dyDescent="0.2">
      <c r="A21" s="236" t="str">
        <f>A11</f>
        <v xml:space="preserve">Iller Donau Cup </v>
      </c>
      <c r="B21" s="237"/>
      <c r="C21" s="237" t="s">
        <v>38</v>
      </c>
      <c r="D21" s="237"/>
      <c r="E21" s="237" t="str">
        <f>Deckblatt!$A$2</f>
        <v>RK wbl./14.10.2023/Vöhringen</v>
      </c>
      <c r="F21" s="237"/>
      <c r="G21" s="237"/>
      <c r="H21" s="238"/>
    </row>
    <row r="22" spans="1:8" ht="17.25" customHeight="1" x14ac:dyDescent="0.2">
      <c r="A22" s="13" t="s">
        <v>25</v>
      </c>
      <c r="B22" s="239">
        <f>B12</f>
        <v>0</v>
      </c>
      <c r="C22" s="240"/>
      <c r="D22" s="106" t="str">
        <f>D12</f>
        <v>VIII</v>
      </c>
      <c r="E22" s="228" t="s">
        <v>0</v>
      </c>
      <c r="F22" s="229"/>
      <c r="G22" s="230"/>
      <c r="H22" s="116" t="str">
        <f>H12</f>
        <v>auswählen</v>
      </c>
    </row>
    <row r="23" spans="1:8" ht="17.25" customHeight="1" x14ac:dyDescent="0.2">
      <c r="A23" s="14" t="s">
        <v>9</v>
      </c>
      <c r="B23" s="225" t="s">
        <v>30</v>
      </c>
      <c r="C23" s="226"/>
      <c r="D23" s="227"/>
      <c r="E23" s="231" t="s">
        <v>26</v>
      </c>
      <c r="F23" s="232"/>
      <c r="G23" s="233"/>
      <c r="H23" s="62" t="e">
        <f>H13</f>
        <v>#N/A</v>
      </c>
    </row>
    <row r="24" spans="1:8" ht="29.25" customHeight="1" x14ac:dyDescent="0.2">
      <c r="A24" s="5"/>
      <c r="B24" s="11" t="s">
        <v>1</v>
      </c>
      <c r="C24" s="12" t="s">
        <v>2</v>
      </c>
      <c r="D24" s="6" t="s">
        <v>60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4.75" customHeight="1" x14ac:dyDescent="0.2">
      <c r="A25" s="7">
        <v>1</v>
      </c>
      <c r="B25" s="55">
        <f t="shared" ref="B25:D29" si="1">B15</f>
        <v>0</v>
      </c>
      <c r="C25" s="55">
        <f t="shared" si="1"/>
        <v>0</v>
      </c>
      <c r="D25" s="56" t="str">
        <f t="shared" si="1"/>
        <v>JJJJ</v>
      </c>
      <c r="E25" s="1"/>
      <c r="F25" s="1"/>
      <c r="G25" s="1"/>
      <c r="H25" s="1"/>
    </row>
    <row r="26" spans="1:8" ht="24.75" customHeight="1" x14ac:dyDescent="0.2">
      <c r="A26" s="7">
        <v>2</v>
      </c>
      <c r="B26" s="55">
        <f t="shared" si="1"/>
        <v>0</v>
      </c>
      <c r="C26" s="55">
        <f t="shared" si="1"/>
        <v>0</v>
      </c>
      <c r="D26" s="56" t="str">
        <f t="shared" si="1"/>
        <v>JJJJ</v>
      </c>
      <c r="E26" s="1"/>
      <c r="F26" s="1"/>
      <c r="G26" s="1"/>
      <c r="H26" s="1"/>
    </row>
    <row r="27" spans="1:8" ht="24.75" customHeight="1" x14ac:dyDescent="0.2">
      <c r="A27" s="7">
        <v>3</v>
      </c>
      <c r="B27" s="55">
        <f t="shared" si="1"/>
        <v>0</v>
      </c>
      <c r="C27" s="55">
        <f t="shared" si="1"/>
        <v>0</v>
      </c>
      <c r="D27" s="56" t="str">
        <f t="shared" si="1"/>
        <v>JJJJ</v>
      </c>
      <c r="E27" s="1"/>
      <c r="F27" s="1"/>
      <c r="G27" s="1"/>
      <c r="H27" s="1"/>
    </row>
    <row r="28" spans="1:8" ht="24.75" customHeight="1" x14ac:dyDescent="0.2">
      <c r="A28" s="9">
        <v>4</v>
      </c>
      <c r="B28" s="55">
        <f t="shared" si="1"/>
        <v>0</v>
      </c>
      <c r="C28" s="55">
        <f t="shared" si="1"/>
        <v>0</v>
      </c>
      <c r="D28" s="56" t="str">
        <f t="shared" si="1"/>
        <v>JJJJ</v>
      </c>
      <c r="E28" s="10"/>
      <c r="F28" s="10"/>
      <c r="G28" s="10"/>
      <c r="H28" s="10"/>
    </row>
    <row r="29" spans="1:8" ht="24.75" customHeight="1" x14ac:dyDescent="0.2">
      <c r="A29" s="8">
        <v>5</v>
      </c>
      <c r="B29" s="59">
        <f t="shared" si="1"/>
        <v>0</v>
      </c>
      <c r="C29" s="57">
        <f t="shared" si="1"/>
        <v>0</v>
      </c>
      <c r="D29" s="58" t="str">
        <f t="shared" si="1"/>
        <v>JJJJ</v>
      </c>
      <c r="E29" s="2"/>
      <c r="F29" s="2"/>
      <c r="G29" s="2"/>
      <c r="H29" s="2"/>
    </row>
    <row r="31" spans="1:8" ht="17.25" customHeight="1" x14ac:dyDescent="0.2">
      <c r="A31" s="236" t="str">
        <f>A21</f>
        <v xml:space="preserve">Iller Donau Cup </v>
      </c>
      <c r="B31" s="237"/>
      <c r="C31" s="237" t="s">
        <v>38</v>
      </c>
      <c r="D31" s="237"/>
      <c r="E31" s="237" t="str">
        <f>Deckblatt!$A$2</f>
        <v>RK wbl./14.10.2023/Vöhringen</v>
      </c>
      <c r="F31" s="237"/>
      <c r="G31" s="237"/>
      <c r="H31" s="238"/>
    </row>
    <row r="32" spans="1:8" ht="17.25" customHeight="1" x14ac:dyDescent="0.2">
      <c r="A32" s="13" t="s">
        <v>25</v>
      </c>
      <c r="B32" s="239">
        <f>B22</f>
        <v>0</v>
      </c>
      <c r="C32" s="240"/>
      <c r="D32" s="106" t="str">
        <f>D22</f>
        <v>VIII</v>
      </c>
      <c r="E32" s="228" t="s">
        <v>0</v>
      </c>
      <c r="F32" s="229"/>
      <c r="G32" s="230"/>
      <c r="H32" s="116" t="str">
        <f>H22</f>
        <v>auswählen</v>
      </c>
    </row>
    <row r="33" spans="1:8" ht="17.25" customHeight="1" x14ac:dyDescent="0.2">
      <c r="A33" s="14" t="s">
        <v>9</v>
      </c>
      <c r="B33" s="225" t="s">
        <v>31</v>
      </c>
      <c r="C33" s="226"/>
      <c r="D33" s="227"/>
      <c r="E33" s="231" t="s">
        <v>26</v>
      </c>
      <c r="F33" s="232"/>
      <c r="G33" s="233"/>
      <c r="H33" s="62" t="e">
        <f>H23</f>
        <v>#N/A</v>
      </c>
    </row>
    <row r="34" spans="1:8" ht="29.25" customHeight="1" x14ac:dyDescent="0.2">
      <c r="A34" s="5"/>
      <c r="B34" s="11" t="s">
        <v>1</v>
      </c>
      <c r="C34" s="12" t="s">
        <v>2</v>
      </c>
      <c r="D34" s="6" t="s">
        <v>60</v>
      </c>
      <c r="E34" s="6" t="s">
        <v>27</v>
      </c>
      <c r="F34" s="4" t="s">
        <v>3</v>
      </c>
      <c r="G34" s="4" t="s">
        <v>4</v>
      </c>
      <c r="H34" s="4" t="s">
        <v>5</v>
      </c>
    </row>
    <row r="35" spans="1:8" ht="24.75" customHeight="1" x14ac:dyDescent="0.2">
      <c r="A35" s="7">
        <v>1</v>
      </c>
      <c r="B35" s="55">
        <f t="shared" ref="B35:D39" si="2">B25</f>
        <v>0</v>
      </c>
      <c r="C35" s="55">
        <f t="shared" si="2"/>
        <v>0</v>
      </c>
      <c r="D35" s="56" t="str">
        <f t="shared" si="2"/>
        <v>JJJJ</v>
      </c>
      <c r="E35" s="1"/>
      <c r="F35" s="1"/>
      <c r="G35" s="1"/>
      <c r="H35" s="1"/>
    </row>
    <row r="36" spans="1:8" ht="24.75" customHeight="1" x14ac:dyDescent="0.2">
      <c r="A36" s="7">
        <v>2</v>
      </c>
      <c r="B36" s="55">
        <f t="shared" si="2"/>
        <v>0</v>
      </c>
      <c r="C36" s="55">
        <f t="shared" si="2"/>
        <v>0</v>
      </c>
      <c r="D36" s="56" t="str">
        <f t="shared" si="2"/>
        <v>JJJJ</v>
      </c>
      <c r="E36" s="1"/>
      <c r="F36" s="1"/>
      <c r="G36" s="1"/>
      <c r="H36" s="1"/>
    </row>
    <row r="37" spans="1:8" ht="24.75" customHeight="1" x14ac:dyDescent="0.2">
      <c r="A37" s="7">
        <v>3</v>
      </c>
      <c r="B37" s="55">
        <f t="shared" si="2"/>
        <v>0</v>
      </c>
      <c r="C37" s="55">
        <f t="shared" si="2"/>
        <v>0</v>
      </c>
      <c r="D37" s="56" t="str">
        <f t="shared" si="2"/>
        <v>JJJJ</v>
      </c>
      <c r="E37" s="1"/>
      <c r="F37" s="1"/>
      <c r="G37" s="1"/>
      <c r="H37" s="1"/>
    </row>
    <row r="38" spans="1:8" ht="24.75" customHeight="1" x14ac:dyDescent="0.2">
      <c r="A38" s="9">
        <v>4</v>
      </c>
      <c r="B38" s="55">
        <f t="shared" si="2"/>
        <v>0</v>
      </c>
      <c r="C38" s="55">
        <f t="shared" si="2"/>
        <v>0</v>
      </c>
      <c r="D38" s="56" t="str">
        <f t="shared" si="2"/>
        <v>JJJJ</v>
      </c>
      <c r="E38" s="10"/>
      <c r="F38" s="10"/>
      <c r="G38" s="10"/>
      <c r="H38" s="10"/>
    </row>
    <row r="39" spans="1:8" ht="24.75" customHeight="1" x14ac:dyDescent="0.2">
      <c r="A39" s="8">
        <v>5</v>
      </c>
      <c r="B39" s="59">
        <f t="shared" si="2"/>
        <v>0</v>
      </c>
      <c r="C39" s="57">
        <f t="shared" si="2"/>
        <v>0</v>
      </c>
      <c r="D39" s="58" t="str">
        <f t="shared" si="2"/>
        <v>JJJJ</v>
      </c>
      <c r="E39" s="2"/>
      <c r="F39" s="2"/>
      <c r="G39" s="2"/>
      <c r="H39" s="2"/>
    </row>
  </sheetData>
  <sheetProtection algorithmName="SHA-512" hashValue="lxwe0d4mMfcyfo7DD8jY5FlG02I0urCzH7/E7s/9EzHtsefo6heboisJQId1agMQgyDO78GAWY53Jwmen2vakQ==" saltValue="NOeesbibl9aLPNu5bBzmkA==" spinCount="100000" sheet="1" objects="1" scenarios="1"/>
  <mergeCells count="28">
    <mergeCell ref="A1:B1"/>
    <mergeCell ref="C1:D1"/>
    <mergeCell ref="E1:H1"/>
    <mergeCell ref="C11:D11"/>
    <mergeCell ref="A21:B21"/>
    <mergeCell ref="C21:D21"/>
    <mergeCell ref="E21:H21"/>
    <mergeCell ref="A11:B11"/>
    <mergeCell ref="E2:G2"/>
    <mergeCell ref="B3:D3"/>
    <mergeCell ref="E3:G3"/>
    <mergeCell ref="E11:H11"/>
    <mergeCell ref="B2:C2"/>
    <mergeCell ref="B22:C22"/>
    <mergeCell ref="B32:C32"/>
    <mergeCell ref="B33:D33"/>
    <mergeCell ref="E33:G33"/>
    <mergeCell ref="E12:G12"/>
    <mergeCell ref="B13:D13"/>
    <mergeCell ref="E13:G13"/>
    <mergeCell ref="A31:B31"/>
    <mergeCell ref="B23:D23"/>
    <mergeCell ref="E32:G32"/>
    <mergeCell ref="C31:D31"/>
    <mergeCell ref="E31:H31"/>
    <mergeCell ref="E23:G23"/>
    <mergeCell ref="E22:G22"/>
    <mergeCell ref="B12:C12"/>
  </mergeCells>
  <pageMargins left="0.51181102362204722" right="0.11811023622047245" top="0.39370078740157483" bottom="0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Dropdownliste!$A$2:$A$9</xm:f>
          </x14:formula1>
          <xm:sqref>H2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A1:H39"/>
  <sheetViews>
    <sheetView workbookViewId="0">
      <selection activeCell="B5" sqref="B5"/>
    </sheetView>
  </sheetViews>
  <sheetFormatPr baseColWidth="10" defaultRowHeight="15" x14ac:dyDescent="0.2"/>
  <cols>
    <col min="1" max="1" width="7.83203125" customWidth="1"/>
    <col min="2" max="3" width="18.83203125" customWidth="1"/>
    <col min="4" max="4" width="9.33203125" customWidth="1"/>
    <col min="5" max="5" width="9.5" customWidth="1"/>
  </cols>
  <sheetData>
    <row r="1" spans="1:8" ht="17.25" customHeight="1" x14ac:dyDescent="0.2">
      <c r="A1" s="236" t="str">
        <f>'Mannschaft I'!A1:B1</f>
        <v xml:space="preserve">Iller Donau Cup </v>
      </c>
      <c r="B1" s="237"/>
      <c r="C1" s="237" t="s">
        <v>38</v>
      </c>
      <c r="D1" s="237"/>
      <c r="E1" s="237" t="str">
        <f>Deckblatt!$A$2</f>
        <v>RK wbl./14.10.2023/Vöhringen</v>
      </c>
      <c r="F1" s="237"/>
      <c r="G1" s="237"/>
      <c r="H1" s="238"/>
    </row>
    <row r="2" spans="1:8" ht="17.25" customHeight="1" x14ac:dyDescent="0.2">
      <c r="A2" s="13" t="s">
        <v>25</v>
      </c>
      <c r="B2" s="239">
        <f>Deckblatt!D7</f>
        <v>0</v>
      </c>
      <c r="C2" s="240"/>
      <c r="D2" s="106" t="s">
        <v>62</v>
      </c>
      <c r="E2" s="228" t="s">
        <v>0</v>
      </c>
      <c r="F2" s="229"/>
      <c r="G2" s="230"/>
      <c r="H2" s="115" t="s">
        <v>78</v>
      </c>
    </row>
    <row r="3" spans="1:8" ht="17.25" customHeight="1" x14ac:dyDescent="0.2">
      <c r="A3" s="14" t="s">
        <v>9</v>
      </c>
      <c r="B3" s="225" t="s">
        <v>28</v>
      </c>
      <c r="C3" s="226"/>
      <c r="D3" s="227"/>
      <c r="E3" s="231" t="s">
        <v>26</v>
      </c>
      <c r="F3" s="232"/>
      <c r="G3" s="233"/>
      <c r="H3" s="103" t="e">
        <f>VLOOKUP(H2,Dropdownliste!A3:B9,2,0)</f>
        <v>#N/A</v>
      </c>
    </row>
    <row r="4" spans="1:8" ht="29.25" customHeight="1" x14ac:dyDescent="0.2">
      <c r="A4" s="5"/>
      <c r="B4" s="11" t="s">
        <v>1</v>
      </c>
      <c r="C4" s="12" t="s">
        <v>2</v>
      </c>
      <c r="D4" s="104" t="s">
        <v>58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7">
        <v>1</v>
      </c>
      <c r="B5" s="49"/>
      <c r="C5" s="50"/>
      <c r="D5" s="53" t="s">
        <v>59</v>
      </c>
      <c r="E5" s="1"/>
      <c r="F5" s="1"/>
      <c r="G5" s="1"/>
      <c r="H5" s="1"/>
    </row>
    <row r="6" spans="1:8" ht="24.75" customHeight="1" x14ac:dyDescent="0.2">
      <c r="A6" s="7">
        <v>2</v>
      </c>
      <c r="B6" s="49"/>
      <c r="C6" s="50"/>
      <c r="D6" s="53" t="s">
        <v>59</v>
      </c>
      <c r="E6" s="1"/>
      <c r="F6" s="1"/>
      <c r="G6" s="1"/>
      <c r="H6" s="1"/>
    </row>
    <row r="7" spans="1:8" ht="24.75" customHeight="1" x14ac:dyDescent="0.2">
      <c r="A7" s="7">
        <v>3</v>
      </c>
      <c r="B7" s="49"/>
      <c r="C7" s="50"/>
      <c r="D7" s="53" t="s">
        <v>59</v>
      </c>
      <c r="E7" s="1"/>
      <c r="F7" s="1"/>
      <c r="G7" s="1"/>
      <c r="H7" s="1"/>
    </row>
    <row r="8" spans="1:8" ht="24.75" customHeight="1" x14ac:dyDescent="0.2">
      <c r="A8" s="9">
        <v>4</v>
      </c>
      <c r="B8" s="51"/>
      <c r="C8" s="21"/>
      <c r="D8" s="54" t="s">
        <v>59</v>
      </c>
      <c r="E8" s="10"/>
      <c r="F8" s="10"/>
      <c r="G8" s="10"/>
      <c r="H8" s="10"/>
    </row>
    <row r="9" spans="1:8" ht="24.75" customHeight="1" x14ac:dyDescent="0.2">
      <c r="A9" s="8">
        <v>5</v>
      </c>
      <c r="B9" s="52"/>
      <c r="C9" s="3"/>
      <c r="D9" s="105" t="s">
        <v>59</v>
      </c>
      <c r="E9" s="2"/>
      <c r="F9" s="2"/>
      <c r="G9" s="2"/>
      <c r="H9" s="2"/>
    </row>
    <row r="11" spans="1:8" ht="17.25" customHeight="1" x14ac:dyDescent="0.2">
      <c r="A11" s="236" t="str">
        <f>A1</f>
        <v xml:space="preserve">Iller Donau Cup </v>
      </c>
      <c r="B11" s="237"/>
      <c r="C11" s="237" t="s">
        <v>38</v>
      </c>
      <c r="D11" s="237"/>
      <c r="E11" s="237" t="str">
        <f>Deckblatt!$A$2</f>
        <v>RK wbl./14.10.2023/Vöhringen</v>
      </c>
      <c r="F11" s="237"/>
      <c r="G11" s="237"/>
      <c r="H11" s="238"/>
    </row>
    <row r="12" spans="1:8" ht="17.25" customHeight="1" x14ac:dyDescent="0.2">
      <c r="A12" s="13" t="s">
        <v>25</v>
      </c>
      <c r="B12" s="239">
        <f>B2</f>
        <v>0</v>
      </c>
      <c r="C12" s="240"/>
      <c r="D12" s="106" t="str">
        <f>D2</f>
        <v>IX</v>
      </c>
      <c r="E12" s="228" t="s">
        <v>0</v>
      </c>
      <c r="F12" s="229"/>
      <c r="G12" s="230"/>
      <c r="H12" s="116" t="str">
        <f>H2</f>
        <v>auswählen</v>
      </c>
    </row>
    <row r="13" spans="1:8" ht="17.25" customHeight="1" x14ac:dyDescent="0.2">
      <c r="A13" s="14" t="s">
        <v>9</v>
      </c>
      <c r="B13" s="225" t="s">
        <v>29</v>
      </c>
      <c r="C13" s="226"/>
      <c r="D13" s="227"/>
      <c r="E13" s="231" t="s">
        <v>26</v>
      </c>
      <c r="F13" s="232"/>
      <c r="G13" s="233"/>
      <c r="H13" s="63" t="e">
        <f>H3</f>
        <v>#N/A</v>
      </c>
    </row>
    <row r="14" spans="1:8" ht="17.25" customHeight="1" x14ac:dyDescent="0.2">
      <c r="A14" s="5"/>
      <c r="B14" s="11" t="s">
        <v>1</v>
      </c>
      <c r="C14" s="12" t="s">
        <v>2</v>
      </c>
      <c r="D14" s="6" t="s">
        <v>60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4.75" customHeight="1" x14ac:dyDescent="0.2">
      <c r="A15" s="7">
        <v>1</v>
      </c>
      <c r="B15" s="55">
        <f t="shared" ref="B15:D19" si="0">B5</f>
        <v>0</v>
      </c>
      <c r="C15" s="55">
        <f t="shared" si="0"/>
        <v>0</v>
      </c>
      <c r="D15" s="56" t="str">
        <f t="shared" si="0"/>
        <v>JJJJ</v>
      </c>
      <c r="E15" s="1"/>
      <c r="F15" s="1"/>
      <c r="G15" s="1"/>
      <c r="H15" s="1"/>
    </row>
    <row r="16" spans="1:8" ht="24.75" customHeight="1" x14ac:dyDescent="0.2">
      <c r="A16" s="7">
        <v>2</v>
      </c>
      <c r="B16" s="55">
        <f t="shared" si="0"/>
        <v>0</v>
      </c>
      <c r="C16" s="55">
        <f t="shared" si="0"/>
        <v>0</v>
      </c>
      <c r="D16" s="56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7">
        <v>3</v>
      </c>
      <c r="B17" s="55">
        <f t="shared" si="0"/>
        <v>0</v>
      </c>
      <c r="C17" s="55">
        <f t="shared" si="0"/>
        <v>0</v>
      </c>
      <c r="D17" s="56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9">
        <v>4</v>
      </c>
      <c r="B18" s="55">
        <f t="shared" si="0"/>
        <v>0</v>
      </c>
      <c r="C18" s="55">
        <f t="shared" si="0"/>
        <v>0</v>
      </c>
      <c r="D18" s="56" t="str">
        <f t="shared" si="0"/>
        <v>JJJJ</v>
      </c>
      <c r="E18" s="10"/>
      <c r="F18" s="10"/>
      <c r="G18" s="10"/>
      <c r="H18" s="10"/>
    </row>
    <row r="19" spans="1:8" ht="24.75" customHeight="1" x14ac:dyDescent="0.2">
      <c r="A19" s="20">
        <v>5</v>
      </c>
      <c r="B19" s="57">
        <f t="shared" si="0"/>
        <v>0</v>
      </c>
      <c r="C19" s="57">
        <f t="shared" si="0"/>
        <v>0</v>
      </c>
      <c r="D19" s="58" t="str">
        <f t="shared" si="0"/>
        <v>JJJJ</v>
      </c>
      <c r="E19" s="2"/>
      <c r="F19" s="2"/>
      <c r="G19" s="2"/>
      <c r="H19" s="2"/>
    </row>
    <row r="21" spans="1:8" ht="17.25" customHeight="1" x14ac:dyDescent="0.2">
      <c r="A21" s="236" t="str">
        <f>A11</f>
        <v xml:space="preserve">Iller Donau Cup </v>
      </c>
      <c r="B21" s="237"/>
      <c r="C21" s="237" t="s">
        <v>38</v>
      </c>
      <c r="D21" s="237"/>
      <c r="E21" s="237" t="str">
        <f>Deckblatt!$A$2</f>
        <v>RK wbl./14.10.2023/Vöhringen</v>
      </c>
      <c r="F21" s="237"/>
      <c r="G21" s="237"/>
      <c r="H21" s="238"/>
    </row>
    <row r="22" spans="1:8" ht="17.25" customHeight="1" x14ac:dyDescent="0.2">
      <c r="A22" s="13" t="s">
        <v>25</v>
      </c>
      <c r="B22" s="239">
        <f>B12</f>
        <v>0</v>
      </c>
      <c r="C22" s="240"/>
      <c r="D22" s="106" t="s">
        <v>62</v>
      </c>
      <c r="E22" s="228" t="s">
        <v>0</v>
      </c>
      <c r="F22" s="229"/>
      <c r="G22" s="230"/>
      <c r="H22" s="116" t="str">
        <f>H12</f>
        <v>auswählen</v>
      </c>
    </row>
    <row r="23" spans="1:8" ht="17.25" customHeight="1" x14ac:dyDescent="0.2">
      <c r="A23" s="14" t="s">
        <v>9</v>
      </c>
      <c r="B23" s="225" t="s">
        <v>30</v>
      </c>
      <c r="C23" s="226"/>
      <c r="D23" s="227"/>
      <c r="E23" s="231" t="s">
        <v>26</v>
      </c>
      <c r="F23" s="232"/>
      <c r="G23" s="233"/>
      <c r="H23" s="62" t="e">
        <f>H13</f>
        <v>#N/A</v>
      </c>
    </row>
    <row r="24" spans="1:8" ht="17.25" customHeight="1" x14ac:dyDescent="0.2">
      <c r="A24" s="5"/>
      <c r="B24" s="11" t="s">
        <v>1</v>
      </c>
      <c r="C24" s="12" t="s">
        <v>2</v>
      </c>
      <c r="D24" s="6" t="s">
        <v>60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4.75" customHeight="1" x14ac:dyDescent="0.2">
      <c r="A25" s="7">
        <v>1</v>
      </c>
      <c r="B25" s="55">
        <f t="shared" ref="B25:D29" si="1">B15</f>
        <v>0</v>
      </c>
      <c r="C25" s="55">
        <f t="shared" si="1"/>
        <v>0</v>
      </c>
      <c r="D25" s="56" t="str">
        <f t="shared" si="1"/>
        <v>JJJJ</v>
      </c>
      <c r="E25" s="1"/>
      <c r="F25" s="1"/>
      <c r="G25" s="1"/>
      <c r="H25" s="1"/>
    </row>
    <row r="26" spans="1:8" ht="24.75" customHeight="1" x14ac:dyDescent="0.2">
      <c r="A26" s="7">
        <v>2</v>
      </c>
      <c r="B26" s="55">
        <f t="shared" si="1"/>
        <v>0</v>
      </c>
      <c r="C26" s="55">
        <f t="shared" si="1"/>
        <v>0</v>
      </c>
      <c r="D26" s="56" t="str">
        <f t="shared" si="1"/>
        <v>JJJJ</v>
      </c>
      <c r="E26" s="1"/>
      <c r="F26" s="1"/>
      <c r="G26" s="1"/>
      <c r="H26" s="1"/>
    </row>
    <row r="27" spans="1:8" ht="24.75" customHeight="1" x14ac:dyDescent="0.2">
      <c r="A27" s="7">
        <v>3</v>
      </c>
      <c r="B27" s="55">
        <f t="shared" si="1"/>
        <v>0</v>
      </c>
      <c r="C27" s="55">
        <f t="shared" si="1"/>
        <v>0</v>
      </c>
      <c r="D27" s="56" t="str">
        <f t="shared" si="1"/>
        <v>JJJJ</v>
      </c>
      <c r="E27" s="1"/>
      <c r="F27" s="1"/>
      <c r="G27" s="1"/>
      <c r="H27" s="1"/>
    </row>
    <row r="28" spans="1:8" ht="24.75" customHeight="1" x14ac:dyDescent="0.2">
      <c r="A28" s="9">
        <v>4</v>
      </c>
      <c r="B28" s="55">
        <f t="shared" si="1"/>
        <v>0</v>
      </c>
      <c r="C28" s="55">
        <f t="shared" si="1"/>
        <v>0</v>
      </c>
      <c r="D28" s="56" t="str">
        <f t="shared" si="1"/>
        <v>JJJJ</v>
      </c>
      <c r="E28" s="10"/>
      <c r="F28" s="10"/>
      <c r="G28" s="10"/>
      <c r="H28" s="10"/>
    </row>
    <row r="29" spans="1:8" ht="24.75" customHeight="1" x14ac:dyDescent="0.2">
      <c r="A29" s="8">
        <v>5</v>
      </c>
      <c r="B29" s="59">
        <f t="shared" si="1"/>
        <v>0</v>
      </c>
      <c r="C29" s="57">
        <f t="shared" si="1"/>
        <v>0</v>
      </c>
      <c r="D29" s="58" t="str">
        <f t="shared" si="1"/>
        <v>JJJJ</v>
      </c>
      <c r="E29" s="2"/>
      <c r="F29" s="2"/>
      <c r="G29" s="2"/>
      <c r="H29" s="2"/>
    </row>
    <row r="31" spans="1:8" ht="17.25" customHeight="1" x14ac:dyDescent="0.2">
      <c r="A31" s="236" t="str">
        <f>A21</f>
        <v xml:space="preserve">Iller Donau Cup </v>
      </c>
      <c r="B31" s="237"/>
      <c r="C31" s="237" t="s">
        <v>38</v>
      </c>
      <c r="D31" s="237"/>
      <c r="E31" s="237" t="str">
        <f>Deckblatt!$A$2</f>
        <v>RK wbl./14.10.2023/Vöhringen</v>
      </c>
      <c r="F31" s="237"/>
      <c r="G31" s="237"/>
      <c r="H31" s="238"/>
    </row>
    <row r="32" spans="1:8" ht="17.25" customHeight="1" x14ac:dyDescent="0.2">
      <c r="A32" s="13" t="s">
        <v>25</v>
      </c>
      <c r="B32" s="239">
        <f>B22</f>
        <v>0</v>
      </c>
      <c r="C32" s="240"/>
      <c r="D32" s="106" t="str">
        <f>D22</f>
        <v>IX</v>
      </c>
      <c r="E32" s="228" t="s">
        <v>0</v>
      </c>
      <c r="F32" s="229"/>
      <c r="G32" s="230"/>
      <c r="H32" s="116" t="str">
        <f>H22</f>
        <v>auswählen</v>
      </c>
    </row>
    <row r="33" spans="1:8" ht="17.25" customHeight="1" x14ac:dyDescent="0.2">
      <c r="A33" s="14" t="s">
        <v>9</v>
      </c>
      <c r="B33" s="225" t="s">
        <v>31</v>
      </c>
      <c r="C33" s="226"/>
      <c r="D33" s="227"/>
      <c r="E33" s="231" t="s">
        <v>26</v>
      </c>
      <c r="F33" s="232"/>
      <c r="G33" s="233"/>
      <c r="H33" s="62" t="e">
        <f>H23</f>
        <v>#N/A</v>
      </c>
    </row>
    <row r="34" spans="1:8" ht="17.25" customHeight="1" x14ac:dyDescent="0.2">
      <c r="A34" s="5"/>
      <c r="B34" s="11" t="s">
        <v>1</v>
      </c>
      <c r="C34" s="12" t="s">
        <v>2</v>
      </c>
      <c r="D34" s="6" t="s">
        <v>60</v>
      </c>
      <c r="E34" s="6" t="s">
        <v>27</v>
      </c>
      <c r="F34" s="4" t="s">
        <v>3</v>
      </c>
      <c r="G34" s="4" t="s">
        <v>4</v>
      </c>
      <c r="H34" s="4" t="s">
        <v>5</v>
      </c>
    </row>
    <row r="35" spans="1:8" ht="24.75" customHeight="1" x14ac:dyDescent="0.2">
      <c r="A35" s="7">
        <v>1</v>
      </c>
      <c r="B35" s="55">
        <f t="shared" ref="B35:D39" si="2">B25</f>
        <v>0</v>
      </c>
      <c r="C35" s="55">
        <f t="shared" si="2"/>
        <v>0</v>
      </c>
      <c r="D35" s="56" t="str">
        <f t="shared" si="2"/>
        <v>JJJJ</v>
      </c>
      <c r="E35" s="1"/>
      <c r="F35" s="1"/>
      <c r="G35" s="1"/>
      <c r="H35" s="1"/>
    </row>
    <row r="36" spans="1:8" ht="24.75" customHeight="1" x14ac:dyDescent="0.2">
      <c r="A36" s="7">
        <v>2</v>
      </c>
      <c r="B36" s="55">
        <f t="shared" si="2"/>
        <v>0</v>
      </c>
      <c r="C36" s="55">
        <f t="shared" si="2"/>
        <v>0</v>
      </c>
      <c r="D36" s="56" t="str">
        <f t="shared" si="2"/>
        <v>JJJJ</v>
      </c>
      <c r="E36" s="1"/>
      <c r="F36" s="1"/>
      <c r="G36" s="1"/>
      <c r="H36" s="1"/>
    </row>
    <row r="37" spans="1:8" ht="24.75" customHeight="1" x14ac:dyDescent="0.2">
      <c r="A37" s="7">
        <v>3</v>
      </c>
      <c r="B37" s="55">
        <f t="shared" si="2"/>
        <v>0</v>
      </c>
      <c r="C37" s="55">
        <f t="shared" si="2"/>
        <v>0</v>
      </c>
      <c r="D37" s="56" t="str">
        <f t="shared" si="2"/>
        <v>JJJJ</v>
      </c>
      <c r="E37" s="1"/>
      <c r="F37" s="1"/>
      <c r="G37" s="1"/>
      <c r="H37" s="1"/>
    </row>
    <row r="38" spans="1:8" ht="24.75" customHeight="1" x14ac:dyDescent="0.2">
      <c r="A38" s="9">
        <v>4</v>
      </c>
      <c r="B38" s="55">
        <f t="shared" si="2"/>
        <v>0</v>
      </c>
      <c r="C38" s="55">
        <f t="shared" si="2"/>
        <v>0</v>
      </c>
      <c r="D38" s="56" t="str">
        <f t="shared" si="2"/>
        <v>JJJJ</v>
      </c>
      <c r="E38" s="10"/>
      <c r="F38" s="10"/>
      <c r="G38" s="10"/>
      <c r="H38" s="10"/>
    </row>
    <row r="39" spans="1:8" ht="24.75" customHeight="1" x14ac:dyDescent="0.2">
      <c r="A39" s="8">
        <v>5</v>
      </c>
      <c r="B39" s="59">
        <f t="shared" si="2"/>
        <v>0</v>
      </c>
      <c r="C39" s="57">
        <f t="shared" si="2"/>
        <v>0</v>
      </c>
      <c r="D39" s="58" t="str">
        <f t="shared" si="2"/>
        <v>JJJJ</v>
      </c>
      <c r="E39" s="2"/>
      <c r="F39" s="2"/>
      <c r="G39" s="2"/>
      <c r="H39" s="2"/>
    </row>
  </sheetData>
  <sheetProtection algorithmName="SHA-512" hashValue="+ZJ2SC2/Q7h1CTtMr1WrICeUXzE4F4xyGTNYcJDseLkew8ctv9Jh5/VrIme/qaD9Vzyl6PGIkKQQp/88AoxPSw==" saltValue="z0P/Jt3z5EoHICltGlaUBA==" spinCount="100000" sheet="1" objects="1" scenarios="1"/>
  <mergeCells count="28">
    <mergeCell ref="B13:D13"/>
    <mergeCell ref="E13:G13"/>
    <mergeCell ref="A1:B1"/>
    <mergeCell ref="C1:D1"/>
    <mergeCell ref="E1:H1"/>
    <mergeCell ref="B2:C2"/>
    <mergeCell ref="E2:G2"/>
    <mergeCell ref="B3:D3"/>
    <mergeCell ref="E3:G3"/>
    <mergeCell ref="A11:B11"/>
    <mergeCell ref="C11:D11"/>
    <mergeCell ref="E11:H11"/>
    <mergeCell ref="B12:C12"/>
    <mergeCell ref="E12:G12"/>
    <mergeCell ref="B33:D33"/>
    <mergeCell ref="E33:G33"/>
    <mergeCell ref="A21:B21"/>
    <mergeCell ref="C21:D21"/>
    <mergeCell ref="E21:H21"/>
    <mergeCell ref="B22:C22"/>
    <mergeCell ref="E22:G22"/>
    <mergeCell ref="B23:D23"/>
    <mergeCell ref="E23:G23"/>
    <mergeCell ref="A31:B31"/>
    <mergeCell ref="C31:D31"/>
    <mergeCell ref="E31:H31"/>
    <mergeCell ref="B32:C32"/>
    <mergeCell ref="E32:G32"/>
  </mergeCells>
  <pageMargins left="0.51181102362204722" right="0.11811023622047245" top="0.39370078740157483" bottom="0" header="0.31496062992125984" footer="0.31496062992125984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Dropdownliste!$A$2:$A$9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N44"/>
  <sheetViews>
    <sheetView showGridLines="0" tabSelected="1" workbookViewId="0">
      <selection activeCell="K3" sqref="K3"/>
    </sheetView>
  </sheetViews>
  <sheetFormatPr baseColWidth="10" defaultRowHeight="15" x14ac:dyDescent="0.2"/>
  <cols>
    <col min="1" max="1" width="6.6640625" style="122" customWidth="1"/>
    <col min="2" max="2" width="8.83203125" style="122" customWidth="1"/>
    <col min="3" max="3" width="10.5" style="122" customWidth="1"/>
    <col min="4" max="4" width="11" style="122" customWidth="1"/>
    <col min="5" max="5" width="14.5" style="122" customWidth="1"/>
    <col min="6" max="6" width="14.1640625" style="122" customWidth="1"/>
    <col min="7" max="7" width="7" style="122" customWidth="1"/>
    <col min="8" max="8" width="7.33203125" style="122" customWidth="1"/>
    <col min="9" max="9" width="12.83203125" style="122" customWidth="1"/>
    <col min="10" max="10" width="8" style="122" customWidth="1"/>
    <col min="11" max="16384" width="10.83203125" style="122"/>
  </cols>
  <sheetData>
    <row r="1" spans="1:14" ht="24" customHeight="1" x14ac:dyDescent="0.2">
      <c r="A1" s="177" t="s">
        <v>79</v>
      </c>
      <c r="B1" s="177"/>
      <c r="C1" s="177"/>
      <c r="D1" s="177"/>
      <c r="E1" s="177"/>
      <c r="F1" s="177"/>
      <c r="G1" s="177"/>
      <c r="H1" s="177"/>
      <c r="I1" s="177"/>
      <c r="J1" s="121"/>
      <c r="K1" s="121"/>
      <c r="L1" s="121"/>
      <c r="M1" s="121"/>
      <c r="N1" s="121"/>
    </row>
    <row r="2" spans="1:14" ht="21.75" customHeight="1" x14ac:dyDescent="0.25">
      <c r="A2" s="178" t="s">
        <v>80</v>
      </c>
      <c r="B2" s="178"/>
      <c r="C2" s="178"/>
      <c r="D2" s="178"/>
      <c r="E2" s="178"/>
      <c r="F2" s="178"/>
      <c r="G2" s="178"/>
      <c r="H2" s="178"/>
      <c r="I2" s="178"/>
      <c r="J2" s="123"/>
      <c r="K2" s="123"/>
      <c r="L2" s="123"/>
      <c r="M2" s="123"/>
      <c r="N2" s="123"/>
    </row>
    <row r="3" spans="1:14" ht="18" customHeight="1" x14ac:dyDescent="0.25">
      <c r="A3" s="194" t="s">
        <v>66</v>
      </c>
      <c r="B3" s="194"/>
      <c r="C3" s="194"/>
      <c r="D3" s="194"/>
      <c r="E3" s="194"/>
      <c r="F3" s="194"/>
      <c r="G3" s="194"/>
      <c r="H3" s="194"/>
      <c r="I3" s="194"/>
      <c r="J3" s="123"/>
      <c r="K3" s="123"/>
      <c r="L3" s="123"/>
      <c r="M3" s="123"/>
      <c r="N3" s="123"/>
    </row>
    <row r="4" spans="1:14" ht="18" customHeight="1" x14ac:dyDescent="0.25">
      <c r="A4" s="194" t="s">
        <v>65</v>
      </c>
      <c r="B4" s="194"/>
      <c r="C4" s="194"/>
      <c r="D4" s="194"/>
      <c r="E4" s="194"/>
      <c r="F4" s="194"/>
      <c r="G4" s="194"/>
      <c r="H4" s="194"/>
      <c r="I4" s="194"/>
      <c r="J4" s="123"/>
      <c r="K4" s="123"/>
      <c r="L4" s="123"/>
      <c r="M4" s="123"/>
      <c r="N4" s="123"/>
    </row>
    <row r="5" spans="1:14" ht="18" customHeight="1" thickBot="1" x14ac:dyDescent="0.3">
      <c r="A5" s="194" t="s">
        <v>67</v>
      </c>
      <c r="B5" s="194"/>
      <c r="C5" s="194"/>
      <c r="D5" s="194"/>
      <c r="E5" s="194"/>
      <c r="F5" s="194"/>
      <c r="G5" s="194"/>
      <c r="H5" s="194"/>
      <c r="I5" s="194"/>
      <c r="J5" s="123"/>
      <c r="K5" s="123"/>
      <c r="L5" s="123"/>
      <c r="M5" s="123"/>
      <c r="N5" s="123"/>
    </row>
    <row r="6" spans="1:14" ht="20.25" customHeight="1" thickBot="1" x14ac:dyDescent="0.25">
      <c r="A6" s="196" t="s">
        <v>20</v>
      </c>
      <c r="B6" s="197"/>
      <c r="C6" s="197"/>
      <c r="D6" s="197"/>
      <c r="E6" s="197"/>
      <c r="F6" s="197"/>
      <c r="G6" s="197"/>
      <c r="H6" s="197"/>
      <c r="I6" s="198"/>
      <c r="J6" s="124"/>
      <c r="K6" s="124"/>
      <c r="L6" s="124"/>
      <c r="M6" s="124"/>
      <c r="N6" s="124"/>
    </row>
    <row r="7" spans="1:14" ht="19.5" customHeight="1" thickBot="1" x14ac:dyDescent="0.25">
      <c r="A7" s="188" t="s">
        <v>25</v>
      </c>
      <c r="B7" s="189"/>
      <c r="C7" s="190"/>
      <c r="D7" s="191"/>
      <c r="E7" s="192"/>
      <c r="F7" s="192"/>
      <c r="G7" s="192"/>
      <c r="H7" s="192"/>
      <c r="I7" s="193"/>
      <c r="J7" s="125"/>
    </row>
    <row r="8" spans="1:14" ht="24.75" customHeight="1" x14ac:dyDescent="0.2">
      <c r="A8" s="179" t="s">
        <v>12</v>
      </c>
      <c r="B8" s="180"/>
      <c r="C8" s="181"/>
      <c r="D8" s="35" t="s">
        <v>1</v>
      </c>
      <c r="E8" s="199"/>
      <c r="F8" s="200"/>
      <c r="G8" s="200"/>
      <c r="H8" s="200"/>
      <c r="I8" s="201"/>
      <c r="J8" s="126"/>
    </row>
    <row r="9" spans="1:14" ht="21.75" customHeight="1" thickBot="1" x14ac:dyDescent="0.25">
      <c r="A9" s="182"/>
      <c r="B9" s="183"/>
      <c r="C9" s="184"/>
      <c r="D9" s="36" t="s">
        <v>8</v>
      </c>
      <c r="E9" s="204"/>
      <c r="F9" s="205"/>
      <c r="G9" s="205"/>
      <c r="H9" s="205"/>
      <c r="I9" s="206"/>
    </row>
    <row r="10" spans="1:14" ht="20.25" customHeight="1" x14ac:dyDescent="0.2">
      <c r="A10" s="182"/>
      <c r="B10" s="183"/>
      <c r="C10" s="184"/>
      <c r="D10" s="202" t="s">
        <v>7</v>
      </c>
      <c r="E10" s="164" t="s">
        <v>14</v>
      </c>
      <c r="F10" s="165"/>
      <c r="G10" s="164" t="s">
        <v>15</v>
      </c>
      <c r="H10" s="165"/>
      <c r="I10" s="168"/>
    </row>
    <row r="11" spans="1:14" ht="21.75" customHeight="1" thickBot="1" x14ac:dyDescent="0.25">
      <c r="A11" s="185"/>
      <c r="B11" s="186"/>
      <c r="C11" s="187"/>
      <c r="D11" s="203"/>
      <c r="E11" s="166"/>
      <c r="F11" s="167"/>
      <c r="G11" s="166"/>
      <c r="H11" s="167"/>
      <c r="I11" s="169"/>
    </row>
    <row r="12" spans="1:14" ht="11.25" customHeight="1" thickBot="1" x14ac:dyDescent="0.25">
      <c r="A12"/>
      <c r="B12"/>
      <c r="C12"/>
      <c r="D12"/>
      <c r="E12"/>
      <c r="F12"/>
      <c r="G12"/>
      <c r="H12"/>
      <c r="I12"/>
    </row>
    <row r="13" spans="1:14" ht="21.75" customHeight="1" x14ac:dyDescent="0.2">
      <c r="A13" s="37"/>
      <c r="B13" s="38" t="s">
        <v>18</v>
      </c>
      <c r="C13" s="39"/>
      <c r="D13" s="38"/>
      <c r="E13" s="38"/>
      <c r="F13" s="38"/>
      <c r="G13" s="38"/>
      <c r="H13" s="38"/>
      <c r="I13" s="40"/>
      <c r="J13" s="127"/>
    </row>
    <row r="14" spans="1:14" ht="15.75" customHeight="1" thickBot="1" x14ac:dyDescent="0.25">
      <c r="A14" s="41"/>
      <c r="B14" s="42" t="s">
        <v>23</v>
      </c>
      <c r="C14" s="32"/>
      <c r="D14" s="42"/>
      <c r="E14" s="42"/>
      <c r="F14" s="42"/>
      <c r="G14" s="42"/>
      <c r="H14" s="42"/>
      <c r="I14" s="43"/>
      <c r="J14" s="128"/>
    </row>
    <row r="15" spans="1:14" ht="20" customHeight="1" x14ac:dyDescent="0.2">
      <c r="A15" s="22" t="s">
        <v>10</v>
      </c>
      <c r="B15" s="209" t="s">
        <v>40</v>
      </c>
      <c r="C15" s="209"/>
      <c r="D15" s="210"/>
      <c r="E15" s="172" t="s">
        <v>41</v>
      </c>
      <c r="F15" s="173"/>
      <c r="G15" s="170" t="s">
        <v>16</v>
      </c>
      <c r="H15" s="171"/>
      <c r="I15" s="120" t="s">
        <v>16</v>
      </c>
    </row>
    <row r="16" spans="1:14" ht="20" customHeight="1" x14ac:dyDescent="0.2">
      <c r="A16" s="23" t="s">
        <v>11</v>
      </c>
      <c r="B16" s="163" t="s">
        <v>22</v>
      </c>
      <c r="C16" s="163"/>
      <c r="D16" s="44" t="s">
        <v>17</v>
      </c>
      <c r="E16" s="45" t="s">
        <v>22</v>
      </c>
      <c r="F16" s="44" t="s">
        <v>17</v>
      </c>
      <c r="G16" s="207" t="s">
        <v>22</v>
      </c>
      <c r="H16" s="208"/>
      <c r="I16" s="46" t="s">
        <v>57</v>
      </c>
    </row>
    <row r="17" spans="1:9" ht="20" customHeight="1" x14ac:dyDescent="0.2">
      <c r="A17" s="23">
        <v>16</v>
      </c>
      <c r="B17" s="143">
        <v>0</v>
      </c>
      <c r="C17" s="144"/>
      <c r="D17" s="65">
        <v>0</v>
      </c>
      <c r="E17" s="129">
        <v>0</v>
      </c>
      <c r="F17" s="130">
        <v>0</v>
      </c>
      <c r="G17" s="148">
        <f t="shared" ref="G17:G22" si="0">B17</f>
        <v>0</v>
      </c>
      <c r="H17" s="149"/>
      <c r="I17" s="131">
        <f t="shared" ref="I17:I22" si="1">G17*40</f>
        <v>0</v>
      </c>
    </row>
    <row r="18" spans="1:9" ht="20" customHeight="1" x14ac:dyDescent="0.2">
      <c r="A18" s="23">
        <v>15</v>
      </c>
      <c r="B18" s="143">
        <v>0</v>
      </c>
      <c r="C18" s="144"/>
      <c r="D18" s="65">
        <v>0</v>
      </c>
      <c r="E18" s="129">
        <v>0</v>
      </c>
      <c r="F18" s="130">
        <v>0</v>
      </c>
      <c r="G18" s="148">
        <f t="shared" si="0"/>
        <v>0</v>
      </c>
      <c r="H18" s="149"/>
      <c r="I18" s="131">
        <f t="shared" si="1"/>
        <v>0</v>
      </c>
    </row>
    <row r="19" spans="1:9" ht="20" customHeight="1" x14ac:dyDescent="0.2">
      <c r="A19" s="23">
        <v>14</v>
      </c>
      <c r="B19" s="143">
        <v>0</v>
      </c>
      <c r="C19" s="144"/>
      <c r="D19" s="65">
        <v>0</v>
      </c>
      <c r="E19" s="129">
        <v>0</v>
      </c>
      <c r="F19" s="130">
        <v>0</v>
      </c>
      <c r="G19" s="148">
        <f t="shared" si="0"/>
        <v>0</v>
      </c>
      <c r="H19" s="149"/>
      <c r="I19" s="131">
        <f t="shared" si="1"/>
        <v>0</v>
      </c>
    </row>
    <row r="20" spans="1:9" ht="20" customHeight="1" x14ac:dyDescent="0.2">
      <c r="A20" s="23">
        <v>13</v>
      </c>
      <c r="B20" s="143">
        <v>0</v>
      </c>
      <c r="C20" s="144"/>
      <c r="D20" s="65">
        <v>0</v>
      </c>
      <c r="E20" s="129">
        <v>0</v>
      </c>
      <c r="F20" s="130">
        <v>0</v>
      </c>
      <c r="G20" s="148">
        <f t="shared" si="0"/>
        <v>0</v>
      </c>
      <c r="H20" s="149"/>
      <c r="I20" s="131">
        <f t="shared" si="1"/>
        <v>0</v>
      </c>
    </row>
    <row r="21" spans="1:9" ht="20" customHeight="1" x14ac:dyDescent="0.2">
      <c r="A21" s="23">
        <v>12</v>
      </c>
      <c r="B21" s="143">
        <v>0</v>
      </c>
      <c r="C21" s="144"/>
      <c r="D21" s="65">
        <v>0</v>
      </c>
      <c r="E21" s="129">
        <v>0</v>
      </c>
      <c r="F21" s="130">
        <v>0</v>
      </c>
      <c r="G21" s="148">
        <f t="shared" si="0"/>
        <v>0</v>
      </c>
      <c r="H21" s="149"/>
      <c r="I21" s="131">
        <f t="shared" si="1"/>
        <v>0</v>
      </c>
    </row>
    <row r="22" spans="1:9" ht="20" customHeight="1" x14ac:dyDescent="0.2">
      <c r="A22" s="23">
        <v>11</v>
      </c>
      <c r="B22" s="143">
        <v>0</v>
      </c>
      <c r="C22" s="144"/>
      <c r="D22" s="65">
        <v>0</v>
      </c>
      <c r="E22" s="129">
        <v>0</v>
      </c>
      <c r="F22" s="130">
        <v>0</v>
      </c>
      <c r="G22" s="148">
        <f t="shared" si="0"/>
        <v>0</v>
      </c>
      <c r="H22" s="149"/>
      <c r="I22" s="131">
        <f t="shared" si="1"/>
        <v>0</v>
      </c>
    </row>
    <row r="23" spans="1:9" ht="20" customHeight="1" thickBot="1" x14ac:dyDescent="0.25">
      <c r="A23" s="66" t="s">
        <v>16</v>
      </c>
      <c r="B23" s="159">
        <f>SUM(B17:C22)</f>
        <v>0</v>
      </c>
      <c r="C23" s="160"/>
      <c r="D23" s="132">
        <f>SUM(D17:D22)</f>
        <v>0</v>
      </c>
      <c r="E23" s="133">
        <f>SUM(E17:E22)</f>
        <v>0</v>
      </c>
      <c r="F23" s="132">
        <f>SUM(F17:F22)</f>
        <v>0</v>
      </c>
      <c r="G23" s="161">
        <f>SUM(G17:H22)</f>
        <v>0</v>
      </c>
      <c r="H23" s="162"/>
      <c r="I23" s="134">
        <f>SUM(I17:I22)</f>
        <v>0</v>
      </c>
    </row>
    <row r="24" spans="1:9" ht="13.5" customHeight="1" thickTop="1" thickBot="1" x14ac:dyDescent="0.25">
      <c r="A24" s="48"/>
      <c r="B24" s="48"/>
      <c r="C24" s="48"/>
      <c r="D24" s="32"/>
      <c r="E24" s="32"/>
      <c r="F24" s="32"/>
      <c r="G24" s="32"/>
      <c r="H24" s="32"/>
      <c r="I24" s="32"/>
    </row>
    <row r="25" spans="1:9" ht="18.75" customHeight="1" x14ac:dyDescent="0.2">
      <c r="A25" s="150" t="s">
        <v>32</v>
      </c>
      <c r="B25" s="151"/>
      <c r="C25" s="151"/>
      <c r="D25" s="151"/>
      <c r="E25" s="151"/>
      <c r="F25" s="151"/>
      <c r="G25" s="151"/>
      <c r="H25" s="151"/>
      <c r="I25" s="152"/>
    </row>
    <row r="26" spans="1:9" ht="18" customHeight="1" x14ac:dyDescent="0.2">
      <c r="A26" s="153" t="s">
        <v>33</v>
      </c>
      <c r="B26" s="154"/>
      <c r="C26" s="154"/>
      <c r="D26" s="154"/>
      <c r="E26" s="154"/>
      <c r="F26" s="154"/>
      <c r="G26" s="154"/>
      <c r="H26" s="154"/>
      <c r="I26" s="155"/>
    </row>
    <row r="27" spans="1:9" ht="16.5" customHeight="1" x14ac:dyDescent="0.2">
      <c r="A27" s="156" t="s">
        <v>19</v>
      </c>
      <c r="B27" s="157"/>
      <c r="C27" s="157"/>
      <c r="D27" s="157"/>
      <c r="E27" s="157"/>
      <c r="F27" s="157"/>
      <c r="G27" s="157"/>
      <c r="H27" s="157"/>
      <c r="I27" s="158"/>
    </row>
    <row r="28" spans="1:9" ht="18" customHeight="1" thickBot="1" x14ac:dyDescent="0.25">
      <c r="A28" s="24" t="s">
        <v>11</v>
      </c>
      <c r="B28" s="25" t="s">
        <v>39</v>
      </c>
      <c r="C28" s="145" t="s">
        <v>1</v>
      </c>
      <c r="D28" s="147"/>
      <c r="E28" s="145" t="s">
        <v>8</v>
      </c>
      <c r="F28" s="146"/>
      <c r="G28" s="146"/>
      <c r="H28" s="147"/>
      <c r="I28" s="26" t="s">
        <v>13</v>
      </c>
    </row>
    <row r="29" spans="1:9" ht="20" customHeight="1" x14ac:dyDescent="0.2">
      <c r="A29" s="27">
        <v>1</v>
      </c>
      <c r="B29" s="68"/>
      <c r="C29" s="139"/>
      <c r="D29" s="140"/>
      <c r="E29" s="139"/>
      <c r="F29" s="176"/>
      <c r="G29" s="176"/>
      <c r="H29" s="140"/>
      <c r="I29" s="70"/>
    </row>
    <row r="30" spans="1:9" ht="20" customHeight="1" x14ac:dyDescent="0.2">
      <c r="A30" s="28">
        <v>2</v>
      </c>
      <c r="B30" s="69"/>
      <c r="C30" s="141"/>
      <c r="D30" s="142"/>
      <c r="E30" s="141"/>
      <c r="F30" s="174"/>
      <c r="G30" s="174"/>
      <c r="H30" s="142"/>
      <c r="I30" s="71"/>
    </row>
    <row r="31" spans="1:9" ht="20" customHeight="1" x14ac:dyDescent="0.2">
      <c r="A31" s="28">
        <v>3</v>
      </c>
      <c r="B31" s="69"/>
      <c r="C31" s="141"/>
      <c r="D31" s="142"/>
      <c r="E31" s="141"/>
      <c r="F31" s="174"/>
      <c r="G31" s="174"/>
      <c r="H31" s="142"/>
      <c r="I31" s="71"/>
    </row>
    <row r="32" spans="1:9" ht="20" customHeight="1" x14ac:dyDescent="0.2">
      <c r="A32" s="28">
        <v>4</v>
      </c>
      <c r="B32" s="69"/>
      <c r="C32" s="141"/>
      <c r="D32" s="142"/>
      <c r="E32" s="141"/>
      <c r="F32" s="174"/>
      <c r="G32" s="174"/>
      <c r="H32" s="142"/>
      <c r="I32" s="71"/>
    </row>
    <row r="33" spans="1:9" ht="20" customHeight="1" x14ac:dyDescent="0.2">
      <c r="A33" s="28">
        <v>5</v>
      </c>
      <c r="B33" s="69"/>
      <c r="C33" s="141"/>
      <c r="D33" s="142"/>
      <c r="E33" s="141"/>
      <c r="F33" s="174"/>
      <c r="G33" s="174"/>
      <c r="H33" s="142"/>
      <c r="I33" s="71"/>
    </row>
    <row r="34" spans="1:9" ht="22.5" customHeight="1" thickBot="1" x14ac:dyDescent="0.25">
      <c r="A34" s="29"/>
      <c r="B34" s="60"/>
      <c r="C34" s="137" t="s">
        <v>35</v>
      </c>
      <c r="D34" s="138"/>
      <c r="E34" s="137" t="s">
        <v>36</v>
      </c>
      <c r="F34" s="175"/>
      <c r="G34" s="175"/>
      <c r="H34" s="138"/>
      <c r="I34" s="47" t="s">
        <v>24</v>
      </c>
    </row>
    <row r="35" spans="1:9" ht="21" customHeight="1" thickTop="1" thickBot="1" x14ac:dyDescent="0.25">
      <c r="A35" s="212" t="s">
        <v>34</v>
      </c>
      <c r="B35" s="213"/>
      <c r="C35" s="213"/>
      <c r="D35" s="214"/>
      <c r="E35" s="67">
        <f>IF(B23&gt;=5,5,B23)</f>
        <v>0</v>
      </c>
      <c r="F35" s="215" t="s">
        <v>37</v>
      </c>
      <c r="G35" s="215"/>
      <c r="H35" s="216"/>
      <c r="I35" s="73">
        <f>E35*50</f>
        <v>0</v>
      </c>
    </row>
    <row r="36" spans="1:9" ht="22.5" customHeight="1" thickBot="1" x14ac:dyDescent="0.25">
      <c r="A36" s="113" t="s">
        <v>64</v>
      </c>
      <c r="B36" s="114"/>
      <c r="C36" s="114"/>
      <c r="D36" s="114"/>
      <c r="E36" s="30"/>
      <c r="F36" s="30"/>
      <c r="G36" s="30"/>
      <c r="H36" s="31"/>
      <c r="I36" s="72">
        <f>I23+I35</f>
        <v>0</v>
      </c>
    </row>
    <row r="37" spans="1:9" ht="16" thickTop="1" x14ac:dyDescent="0.2">
      <c r="A37" s="112" t="s">
        <v>68</v>
      </c>
      <c r="B37" s="112"/>
      <c r="C37" s="112"/>
      <c r="D37" s="112"/>
      <c r="E37" s="112"/>
      <c r="F37" s="112"/>
      <c r="G37" s="112"/>
      <c r="H37" s="112"/>
      <c r="I37" s="112"/>
    </row>
    <row r="38" spans="1:9" x14ac:dyDescent="0.2">
      <c r="A38" s="112"/>
      <c r="B38" s="112"/>
      <c r="C38" s="112"/>
      <c r="D38" s="112"/>
      <c r="E38" s="112"/>
      <c r="F38" s="112"/>
      <c r="G38" s="112"/>
      <c r="H38" s="112"/>
      <c r="I38" s="112"/>
    </row>
    <row r="39" spans="1:9" x14ac:dyDescent="0.2">
      <c r="A39" s="33"/>
      <c r="B39" s="32"/>
      <c r="C39" s="32"/>
      <c r="D39" s="32"/>
      <c r="E39" s="32"/>
      <c r="F39" s="32"/>
      <c r="G39" s="32"/>
      <c r="H39" s="32"/>
      <c r="I39" s="32"/>
    </row>
    <row r="40" spans="1:9" x14ac:dyDescent="0.2">
      <c r="A40" s="211"/>
      <c r="B40" s="211"/>
      <c r="C40" s="211"/>
      <c r="D40" s="211"/>
      <c r="E40" s="32"/>
      <c r="F40" s="34" t="s">
        <v>21</v>
      </c>
      <c r="G40" s="32"/>
      <c r="H40" s="32"/>
      <c r="I40" s="32"/>
    </row>
    <row r="41" spans="1:9" x14ac:dyDescent="0.2">
      <c r="A41" s="195" t="s">
        <v>56</v>
      </c>
      <c r="B41" s="195"/>
      <c r="C41" s="32"/>
      <c r="D41" s="32"/>
      <c r="E41" s="32"/>
      <c r="F41" s="32"/>
      <c r="G41" s="32"/>
      <c r="H41" s="32"/>
      <c r="I41" s="32"/>
    </row>
    <row r="42" spans="1:9" x14ac:dyDescent="0.2">
      <c r="A42" s="32"/>
      <c r="B42" s="32"/>
      <c r="C42" s="32"/>
      <c r="D42" s="32"/>
      <c r="E42" s="32"/>
      <c r="F42" s="32"/>
      <c r="G42" s="32"/>
      <c r="H42" s="32"/>
      <c r="I42" s="32"/>
    </row>
    <row r="43" spans="1:9" x14ac:dyDescent="0.2">
      <c r="A43" s="136"/>
      <c r="B43" s="135"/>
      <c r="C43" s="135"/>
      <c r="D43" s="135"/>
      <c r="E43" s="135"/>
      <c r="F43" s="135"/>
      <c r="G43" s="135"/>
      <c r="H43" s="135"/>
      <c r="I43" s="135"/>
    </row>
    <row r="44" spans="1:9" x14ac:dyDescent="0.2">
      <c r="A44" s="136"/>
      <c r="B44" s="135"/>
      <c r="C44" s="135"/>
      <c r="D44" s="135"/>
      <c r="E44" s="135"/>
      <c r="F44" s="135"/>
      <c r="G44" s="135"/>
      <c r="H44" s="135"/>
      <c r="I44" s="135"/>
    </row>
  </sheetData>
  <sheetProtection algorithmName="SHA-512" hashValue="RQJdpHXUDjySTvbByd1b1TqHQwhROHHqBUti4xeCz7dnQ7RWsCYxTKO1IPOmPz5eXVbxI/acQ/JPq8lq6CsLqQ==" saltValue="wW0GIq+6M9pEsSbgHtrO+A==" spinCount="100000" sheet="1" objects="1" scenarios="1"/>
  <mergeCells count="56">
    <mergeCell ref="A41:B41"/>
    <mergeCell ref="B19:C19"/>
    <mergeCell ref="B20:C20"/>
    <mergeCell ref="G17:H17"/>
    <mergeCell ref="A6:I6"/>
    <mergeCell ref="E8:I8"/>
    <mergeCell ref="D10:D11"/>
    <mergeCell ref="E9:I9"/>
    <mergeCell ref="B17:C17"/>
    <mergeCell ref="G16:H16"/>
    <mergeCell ref="B15:D15"/>
    <mergeCell ref="A40:D40"/>
    <mergeCell ref="A35:D35"/>
    <mergeCell ref="C32:D32"/>
    <mergeCell ref="F35:H35"/>
    <mergeCell ref="E32:H32"/>
    <mergeCell ref="A1:I1"/>
    <mergeCell ref="A2:I2"/>
    <mergeCell ref="A8:C11"/>
    <mergeCell ref="A7:C7"/>
    <mergeCell ref="D7:I7"/>
    <mergeCell ref="A3:I3"/>
    <mergeCell ref="A4:I4"/>
    <mergeCell ref="A5:I5"/>
    <mergeCell ref="E33:H33"/>
    <mergeCell ref="E34:H34"/>
    <mergeCell ref="E30:H30"/>
    <mergeCell ref="G20:H20"/>
    <mergeCell ref="E29:H29"/>
    <mergeCell ref="E31:H31"/>
    <mergeCell ref="B16:C16"/>
    <mergeCell ref="E10:F10"/>
    <mergeCell ref="E11:F11"/>
    <mergeCell ref="G10:I10"/>
    <mergeCell ref="G11:I11"/>
    <mergeCell ref="G15:H15"/>
    <mergeCell ref="E15:F15"/>
    <mergeCell ref="B18:C18"/>
    <mergeCell ref="B21:C21"/>
    <mergeCell ref="B22:C22"/>
    <mergeCell ref="E28:H28"/>
    <mergeCell ref="G18:H18"/>
    <mergeCell ref="G19:H19"/>
    <mergeCell ref="G21:H21"/>
    <mergeCell ref="G22:H22"/>
    <mergeCell ref="A25:I25"/>
    <mergeCell ref="A26:I26"/>
    <mergeCell ref="A27:I27"/>
    <mergeCell ref="B23:C23"/>
    <mergeCell ref="C28:D28"/>
    <mergeCell ref="G23:H23"/>
    <mergeCell ref="C34:D34"/>
    <mergeCell ref="C29:D29"/>
    <mergeCell ref="C30:D30"/>
    <mergeCell ref="C31:D31"/>
    <mergeCell ref="C33:D33"/>
  </mergeCells>
  <pageMargins left="0.51181102362204722" right="0.51181102362204722" top="0.39370078740157483" bottom="0.39370078740157483" header="0.11811023622047245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51"/>
  <sheetViews>
    <sheetView showGridLines="0" topLeftCell="A31" workbookViewId="0">
      <selection activeCell="J49" sqref="J49"/>
    </sheetView>
  </sheetViews>
  <sheetFormatPr baseColWidth="10" defaultRowHeight="15" x14ac:dyDescent="0.2"/>
  <cols>
    <col min="1" max="1" width="22.6640625" customWidth="1"/>
    <col min="2" max="2" width="8.83203125" customWidth="1"/>
    <col min="3" max="3" width="23.33203125" customWidth="1"/>
    <col min="4" max="4" width="23.6640625" customWidth="1"/>
    <col min="5" max="5" width="7.5" customWidth="1"/>
    <col min="6" max="6" width="13.6640625" customWidth="1"/>
  </cols>
  <sheetData>
    <row r="1" spans="1:10" ht="25" x14ac:dyDescent="0.2">
      <c r="A1" s="217" t="str">
        <f>Deckblatt!A1</f>
        <v>Meldung IIler-Donau Cup 23 (Bayernpokal)</v>
      </c>
      <c r="B1" s="177"/>
      <c r="C1" s="177"/>
      <c r="D1" s="177"/>
      <c r="E1" s="177"/>
      <c r="F1" s="177"/>
      <c r="G1" s="74"/>
      <c r="H1" s="74"/>
      <c r="I1" s="74"/>
      <c r="J1" s="74"/>
    </row>
    <row r="2" spans="1:10" ht="20.25" customHeight="1" x14ac:dyDescent="0.2">
      <c r="A2" s="218" t="str">
        <f>Deckblatt!A2</f>
        <v>RK wbl./14.10.2023/Vöhringen</v>
      </c>
      <c r="B2" s="178"/>
      <c r="C2" s="178"/>
      <c r="D2" s="178"/>
      <c r="E2" s="178"/>
      <c r="F2" s="178"/>
      <c r="G2" s="100"/>
      <c r="H2" s="100"/>
      <c r="I2" s="100"/>
      <c r="J2" s="100"/>
    </row>
    <row r="3" spans="1:10" ht="20.25" customHeight="1" x14ac:dyDescent="0.2">
      <c r="A3" s="219" t="s">
        <v>42</v>
      </c>
      <c r="B3" s="220"/>
      <c r="C3" s="220"/>
      <c r="D3" s="220"/>
      <c r="E3" s="220"/>
      <c r="F3" s="220"/>
      <c r="G3" s="100"/>
      <c r="H3" s="100"/>
      <c r="I3" s="100"/>
      <c r="J3" s="100"/>
    </row>
    <row r="4" spans="1:10" ht="33.75" customHeight="1" thickBot="1" x14ac:dyDescent="0.25">
      <c r="A4" s="224" t="s">
        <v>63</v>
      </c>
      <c r="B4" s="224"/>
      <c r="C4" s="224"/>
      <c r="D4" s="224"/>
      <c r="E4" s="224"/>
      <c r="F4" s="224"/>
      <c r="G4" s="101"/>
      <c r="H4" s="101"/>
      <c r="I4" s="101"/>
      <c r="J4" s="101"/>
    </row>
    <row r="5" spans="1:10" ht="16" thickBot="1" x14ac:dyDescent="0.25">
      <c r="A5" s="75"/>
      <c r="B5" s="76" t="s">
        <v>54</v>
      </c>
      <c r="C5" s="221" t="s">
        <v>52</v>
      </c>
      <c r="D5" s="222"/>
      <c r="E5" s="222"/>
      <c r="F5" s="223"/>
    </row>
    <row r="6" spans="1:10" ht="16" thickBot="1" x14ac:dyDescent="0.25">
      <c r="A6" s="76" t="s">
        <v>43</v>
      </c>
      <c r="B6" s="76" t="s">
        <v>11</v>
      </c>
      <c r="C6" s="77" t="s">
        <v>1</v>
      </c>
      <c r="D6" s="77" t="s">
        <v>2</v>
      </c>
      <c r="E6" s="78" t="s">
        <v>55</v>
      </c>
      <c r="F6" s="79" t="s">
        <v>53</v>
      </c>
    </row>
    <row r="7" spans="1:10" x14ac:dyDescent="0.2">
      <c r="A7" s="80">
        <f>Deckblatt!$D$7</f>
        <v>0</v>
      </c>
      <c r="B7" s="81" t="s">
        <v>44</v>
      </c>
      <c r="C7" s="82">
        <f>'Mannschaft I'!B5</f>
        <v>0</v>
      </c>
      <c r="D7" s="82">
        <f>'Mannschaft I'!C5</f>
        <v>0</v>
      </c>
      <c r="E7" s="83" t="str">
        <f>'Mannschaft I'!D5</f>
        <v>JJJJ</v>
      </c>
      <c r="F7" s="109"/>
    </row>
    <row r="8" spans="1:10" x14ac:dyDescent="0.2">
      <c r="A8" s="84">
        <f>Deckblatt!$D$7</f>
        <v>0</v>
      </c>
      <c r="B8" s="85" t="s">
        <v>44</v>
      </c>
      <c r="C8" s="86">
        <f>'Mannschaft I'!B6</f>
        <v>0</v>
      </c>
      <c r="D8" s="86">
        <f>'Mannschaft I'!C6</f>
        <v>0</v>
      </c>
      <c r="E8" s="87" t="str">
        <f>'Mannschaft I'!D6</f>
        <v>JJJJ</v>
      </c>
      <c r="F8" s="110"/>
    </row>
    <row r="9" spans="1:10" x14ac:dyDescent="0.2">
      <c r="A9" s="84">
        <f>Deckblatt!$D$7</f>
        <v>0</v>
      </c>
      <c r="B9" s="85" t="s">
        <v>44</v>
      </c>
      <c r="C9" s="86">
        <f>'Mannschaft I'!B7</f>
        <v>0</v>
      </c>
      <c r="D9" s="86">
        <f>'Mannschaft I'!C7</f>
        <v>0</v>
      </c>
      <c r="E9" s="87" t="str">
        <f>'Mannschaft I'!D7</f>
        <v>JJJJ</v>
      </c>
      <c r="F9" s="110"/>
    </row>
    <row r="10" spans="1:10" x14ac:dyDescent="0.2">
      <c r="A10" s="84">
        <f>Deckblatt!$D$7</f>
        <v>0</v>
      </c>
      <c r="B10" s="85" t="s">
        <v>44</v>
      </c>
      <c r="C10" s="86">
        <f>'Mannschaft I'!B8</f>
        <v>0</v>
      </c>
      <c r="D10" s="86">
        <f>'Mannschaft I'!C8</f>
        <v>0</v>
      </c>
      <c r="E10" s="87" t="str">
        <f>'Mannschaft I'!D8</f>
        <v>JJJJ</v>
      </c>
      <c r="F10" s="110"/>
    </row>
    <row r="11" spans="1:10" ht="16" thickBot="1" x14ac:dyDescent="0.25">
      <c r="A11" s="88">
        <f>Deckblatt!$D$7</f>
        <v>0</v>
      </c>
      <c r="B11" s="89" t="s">
        <v>44</v>
      </c>
      <c r="C11" s="90">
        <f>'Mannschaft I'!B9</f>
        <v>0</v>
      </c>
      <c r="D11" s="90">
        <f>'Mannschaft I'!C9</f>
        <v>0</v>
      </c>
      <c r="E11" s="91" t="str">
        <f>'Mannschaft I'!D9</f>
        <v>JJJJ</v>
      </c>
      <c r="F11" s="111"/>
    </row>
    <row r="12" spans="1:10" x14ac:dyDescent="0.2">
      <c r="A12" s="80">
        <f>Deckblatt!$D$7</f>
        <v>0</v>
      </c>
      <c r="B12" s="81" t="s">
        <v>45</v>
      </c>
      <c r="C12" s="82">
        <f>'Mannschaft II'!B5</f>
        <v>0</v>
      </c>
      <c r="D12" s="82">
        <f>'Mannschaft II'!C5</f>
        <v>0</v>
      </c>
      <c r="E12" s="92" t="str">
        <f>'Mannschaft II'!D5</f>
        <v>JJJJ</v>
      </c>
      <c r="F12" s="109"/>
    </row>
    <row r="13" spans="1:10" x14ac:dyDescent="0.2">
      <c r="A13" s="84">
        <f>Deckblatt!$D$7</f>
        <v>0</v>
      </c>
      <c r="B13" s="85" t="s">
        <v>45</v>
      </c>
      <c r="C13" s="86">
        <f>'Mannschaft II'!B6</f>
        <v>0</v>
      </c>
      <c r="D13" s="86">
        <f>'Mannschaft II'!C6</f>
        <v>0</v>
      </c>
      <c r="E13" s="93" t="str">
        <f>'Mannschaft II'!D6</f>
        <v>JJJJ</v>
      </c>
      <c r="F13" s="110"/>
    </row>
    <row r="14" spans="1:10" x14ac:dyDescent="0.2">
      <c r="A14" s="84">
        <f>Deckblatt!$D$7</f>
        <v>0</v>
      </c>
      <c r="B14" s="85" t="s">
        <v>45</v>
      </c>
      <c r="C14" s="86">
        <f>'Mannschaft II'!B7</f>
        <v>0</v>
      </c>
      <c r="D14" s="86">
        <f>'Mannschaft II'!C7</f>
        <v>0</v>
      </c>
      <c r="E14" s="93" t="str">
        <f>'Mannschaft II'!D7</f>
        <v>JJJJ</v>
      </c>
      <c r="F14" s="110"/>
    </row>
    <row r="15" spans="1:10" x14ac:dyDescent="0.2">
      <c r="A15" s="84">
        <f>Deckblatt!$D$7</f>
        <v>0</v>
      </c>
      <c r="B15" s="85" t="s">
        <v>45</v>
      </c>
      <c r="C15" s="86">
        <f>'Mannschaft II'!B8</f>
        <v>0</v>
      </c>
      <c r="D15" s="86">
        <f>'Mannschaft II'!C8</f>
        <v>0</v>
      </c>
      <c r="E15" s="93" t="str">
        <f>'Mannschaft II'!D8</f>
        <v>JJJJ</v>
      </c>
      <c r="F15" s="110"/>
    </row>
    <row r="16" spans="1:10" ht="16" thickBot="1" x14ac:dyDescent="0.25">
      <c r="A16" s="88">
        <f>Deckblatt!$D$7</f>
        <v>0</v>
      </c>
      <c r="B16" s="89" t="s">
        <v>45</v>
      </c>
      <c r="C16" s="90">
        <f>'Mannschaft II'!B9</f>
        <v>0</v>
      </c>
      <c r="D16" s="90">
        <f>'Mannschaft II'!C9</f>
        <v>0</v>
      </c>
      <c r="E16" s="94" t="str">
        <f>'Mannschaft II'!D9</f>
        <v>JJJJ</v>
      </c>
      <c r="F16" s="111"/>
    </row>
    <row r="17" spans="1:6" x14ac:dyDescent="0.2">
      <c r="A17" s="80">
        <f>Deckblatt!$D$7</f>
        <v>0</v>
      </c>
      <c r="B17" s="81" t="s">
        <v>46</v>
      </c>
      <c r="C17" s="82">
        <f>'Mannschaft III'!B5</f>
        <v>0</v>
      </c>
      <c r="D17" s="82">
        <f>'Mannschaft III'!C5</f>
        <v>0</v>
      </c>
      <c r="E17" s="92" t="str">
        <f>'Mannschaft III'!D5</f>
        <v>JJJJ</v>
      </c>
      <c r="F17" s="110"/>
    </row>
    <row r="18" spans="1:6" x14ac:dyDescent="0.2">
      <c r="A18" s="84">
        <f>Deckblatt!$D$7</f>
        <v>0</v>
      </c>
      <c r="B18" s="85" t="s">
        <v>46</v>
      </c>
      <c r="C18" s="95">
        <f>'Mannschaft III'!B6</f>
        <v>0</v>
      </c>
      <c r="D18" s="95">
        <f>'Mannschaft III'!C6</f>
        <v>0</v>
      </c>
      <c r="E18" s="96" t="str">
        <f>'Mannschaft III'!D6</f>
        <v>JJJJ</v>
      </c>
      <c r="F18" s="110"/>
    </row>
    <row r="19" spans="1:6" x14ac:dyDescent="0.2">
      <c r="A19" s="84">
        <f>Deckblatt!$D$7</f>
        <v>0</v>
      </c>
      <c r="B19" s="85" t="s">
        <v>46</v>
      </c>
      <c r="C19" s="95">
        <f>'Mannschaft III'!B7</f>
        <v>0</v>
      </c>
      <c r="D19" s="95">
        <f>'Mannschaft III'!C7</f>
        <v>0</v>
      </c>
      <c r="E19" s="96" t="str">
        <f>'Mannschaft III'!D7</f>
        <v>JJJJ</v>
      </c>
      <c r="F19" s="110"/>
    </row>
    <row r="20" spans="1:6" x14ac:dyDescent="0.2">
      <c r="A20" s="84">
        <f>Deckblatt!$D$7</f>
        <v>0</v>
      </c>
      <c r="B20" s="85" t="s">
        <v>46</v>
      </c>
      <c r="C20" s="95">
        <f>'Mannschaft III'!B8</f>
        <v>0</v>
      </c>
      <c r="D20" s="95">
        <f>'Mannschaft III'!C8</f>
        <v>0</v>
      </c>
      <c r="E20" s="96" t="str">
        <f>'Mannschaft III'!D8</f>
        <v>JJJJ</v>
      </c>
      <c r="F20" s="110"/>
    </row>
    <row r="21" spans="1:6" ht="16" thickBot="1" x14ac:dyDescent="0.25">
      <c r="A21" s="88">
        <f>Deckblatt!$D$7</f>
        <v>0</v>
      </c>
      <c r="B21" s="89" t="s">
        <v>46</v>
      </c>
      <c r="C21" s="97">
        <f>'Mannschaft III'!B9</f>
        <v>0</v>
      </c>
      <c r="D21" s="97">
        <f>'Mannschaft III'!C9</f>
        <v>0</v>
      </c>
      <c r="E21" s="98" t="str">
        <f>'Mannschaft III'!D9</f>
        <v>JJJJ</v>
      </c>
      <c r="F21" s="111"/>
    </row>
    <row r="22" spans="1:6" x14ac:dyDescent="0.2">
      <c r="A22" s="80">
        <f>Deckblatt!$D$7</f>
        <v>0</v>
      </c>
      <c r="B22" s="81" t="s">
        <v>47</v>
      </c>
      <c r="C22" s="82">
        <f>'Mannschaft IV'!B5</f>
        <v>0</v>
      </c>
      <c r="D22" s="82">
        <f>'Mannschaft IV'!C5</f>
        <v>0</v>
      </c>
      <c r="E22" s="92" t="str">
        <f>'Mannschaft IV'!D5</f>
        <v>JJJJ</v>
      </c>
      <c r="F22" s="110"/>
    </row>
    <row r="23" spans="1:6" x14ac:dyDescent="0.2">
      <c r="A23" s="84">
        <f>Deckblatt!$D$7</f>
        <v>0</v>
      </c>
      <c r="B23" s="85" t="s">
        <v>47</v>
      </c>
      <c r="C23" s="86">
        <f>'Mannschaft IV'!B6</f>
        <v>0</v>
      </c>
      <c r="D23" s="86">
        <f>'Mannschaft IV'!C6</f>
        <v>0</v>
      </c>
      <c r="E23" s="93" t="str">
        <f>'Mannschaft IV'!D6</f>
        <v>JJJJ</v>
      </c>
      <c r="F23" s="110"/>
    </row>
    <row r="24" spans="1:6" x14ac:dyDescent="0.2">
      <c r="A24" s="84">
        <f>Deckblatt!$D$7</f>
        <v>0</v>
      </c>
      <c r="B24" s="85" t="s">
        <v>47</v>
      </c>
      <c r="C24" s="86">
        <f>'Mannschaft IV'!B7</f>
        <v>0</v>
      </c>
      <c r="D24" s="86">
        <f>'Mannschaft IV'!C7</f>
        <v>0</v>
      </c>
      <c r="E24" s="93" t="str">
        <f>'Mannschaft IV'!D7</f>
        <v>JJJJ</v>
      </c>
      <c r="F24" s="110"/>
    </row>
    <row r="25" spans="1:6" x14ac:dyDescent="0.2">
      <c r="A25" s="84">
        <f>Deckblatt!$D$7</f>
        <v>0</v>
      </c>
      <c r="B25" s="85" t="s">
        <v>47</v>
      </c>
      <c r="C25" s="86">
        <f>'Mannschaft IV'!B8</f>
        <v>0</v>
      </c>
      <c r="D25" s="86">
        <f>'Mannschaft IV'!C8</f>
        <v>0</v>
      </c>
      <c r="E25" s="93" t="str">
        <f>'Mannschaft IV'!D8</f>
        <v>JJJJ</v>
      </c>
      <c r="F25" s="110"/>
    </row>
    <row r="26" spans="1:6" ht="16" thickBot="1" x14ac:dyDescent="0.25">
      <c r="A26" s="88">
        <f>Deckblatt!$D$7</f>
        <v>0</v>
      </c>
      <c r="B26" s="89" t="s">
        <v>47</v>
      </c>
      <c r="C26" s="90">
        <f>'Mannschaft IV'!B9</f>
        <v>0</v>
      </c>
      <c r="D26" s="90">
        <f>'Mannschaft IV'!C9</f>
        <v>0</v>
      </c>
      <c r="E26" s="94" t="str">
        <f>'Mannschaft IV'!D9</f>
        <v>JJJJ</v>
      </c>
      <c r="F26" s="111"/>
    </row>
    <row r="27" spans="1:6" x14ac:dyDescent="0.2">
      <c r="A27" s="80">
        <f>Deckblatt!$D$7</f>
        <v>0</v>
      </c>
      <c r="B27" s="81" t="s">
        <v>48</v>
      </c>
      <c r="C27" s="82">
        <f>'Mannschaft V'!B5</f>
        <v>0</v>
      </c>
      <c r="D27" s="82">
        <f>'Mannschaft V'!C5</f>
        <v>0</v>
      </c>
      <c r="E27" s="92" t="str">
        <f>'Mannschaft V'!D5</f>
        <v>JJJJ</v>
      </c>
      <c r="F27" s="110"/>
    </row>
    <row r="28" spans="1:6" x14ac:dyDescent="0.2">
      <c r="A28" s="84">
        <f>Deckblatt!$D$7</f>
        <v>0</v>
      </c>
      <c r="B28" s="85" t="s">
        <v>48</v>
      </c>
      <c r="C28" s="86">
        <f>'Mannschaft V'!B6</f>
        <v>0</v>
      </c>
      <c r="D28" s="86">
        <f>'Mannschaft V'!C6</f>
        <v>0</v>
      </c>
      <c r="E28" s="93" t="str">
        <f>'Mannschaft V'!D6</f>
        <v>JJJJ</v>
      </c>
      <c r="F28" s="110"/>
    </row>
    <row r="29" spans="1:6" x14ac:dyDescent="0.2">
      <c r="A29" s="84">
        <f>Deckblatt!$D$7</f>
        <v>0</v>
      </c>
      <c r="B29" s="85" t="s">
        <v>48</v>
      </c>
      <c r="C29" s="86">
        <f>'Mannschaft V'!B7</f>
        <v>0</v>
      </c>
      <c r="D29" s="86">
        <f>'Mannschaft V'!C7</f>
        <v>0</v>
      </c>
      <c r="E29" s="93" t="str">
        <f>'Mannschaft V'!D7</f>
        <v>JJJJ</v>
      </c>
      <c r="F29" s="110"/>
    </row>
    <row r="30" spans="1:6" x14ac:dyDescent="0.2">
      <c r="A30" s="84">
        <f>Deckblatt!$D$7</f>
        <v>0</v>
      </c>
      <c r="B30" s="85" t="s">
        <v>48</v>
      </c>
      <c r="C30" s="86">
        <f>'Mannschaft V'!B8</f>
        <v>0</v>
      </c>
      <c r="D30" s="86">
        <f>'Mannschaft V'!C8</f>
        <v>0</v>
      </c>
      <c r="E30" s="93" t="str">
        <f>'Mannschaft V'!D8</f>
        <v>JJJJ</v>
      </c>
      <c r="F30" s="110"/>
    </row>
    <row r="31" spans="1:6" ht="16" thickBot="1" x14ac:dyDescent="0.25">
      <c r="A31" s="88">
        <f>Deckblatt!$D$7</f>
        <v>0</v>
      </c>
      <c r="B31" s="89" t="s">
        <v>48</v>
      </c>
      <c r="C31" s="90">
        <f>'Mannschaft V'!B9</f>
        <v>0</v>
      </c>
      <c r="D31" s="90">
        <f>'Mannschaft V'!C9</f>
        <v>0</v>
      </c>
      <c r="E31" s="94" t="str">
        <f>'Mannschaft V'!D9</f>
        <v>JJJJ</v>
      </c>
      <c r="F31" s="111"/>
    </row>
    <row r="32" spans="1:6" x14ac:dyDescent="0.2">
      <c r="A32" s="80">
        <f>Deckblatt!$D$7</f>
        <v>0</v>
      </c>
      <c r="B32" s="81" t="s">
        <v>49</v>
      </c>
      <c r="C32" s="82">
        <f>'Mannschaft VI'!B5</f>
        <v>0</v>
      </c>
      <c r="D32" s="82">
        <f>'Mannschaft VI'!C5</f>
        <v>0</v>
      </c>
      <c r="E32" s="92" t="str">
        <f>'Mannschaft VI'!D5</f>
        <v>JJJJ</v>
      </c>
      <c r="F32" s="110"/>
    </row>
    <row r="33" spans="1:6" x14ac:dyDescent="0.2">
      <c r="A33" s="84">
        <f>Deckblatt!$D$7</f>
        <v>0</v>
      </c>
      <c r="B33" s="85" t="s">
        <v>49</v>
      </c>
      <c r="C33" s="86">
        <f>'Mannschaft VI'!B6</f>
        <v>0</v>
      </c>
      <c r="D33" s="86">
        <f>'Mannschaft VI'!C6</f>
        <v>0</v>
      </c>
      <c r="E33" s="93" t="str">
        <f>'Mannschaft VI'!D6</f>
        <v>JJJJ</v>
      </c>
      <c r="F33" s="110"/>
    </row>
    <row r="34" spans="1:6" x14ac:dyDescent="0.2">
      <c r="A34" s="84">
        <f>Deckblatt!$D$7</f>
        <v>0</v>
      </c>
      <c r="B34" s="85" t="s">
        <v>49</v>
      </c>
      <c r="C34" s="86">
        <f>'Mannschaft VI'!B7</f>
        <v>0</v>
      </c>
      <c r="D34" s="86">
        <f>'Mannschaft VI'!C7</f>
        <v>0</v>
      </c>
      <c r="E34" s="93" t="str">
        <f>'Mannschaft VI'!D7</f>
        <v>JJJJ</v>
      </c>
      <c r="F34" s="110"/>
    </row>
    <row r="35" spans="1:6" x14ac:dyDescent="0.2">
      <c r="A35" s="84">
        <f>Deckblatt!$D$7</f>
        <v>0</v>
      </c>
      <c r="B35" s="85" t="s">
        <v>49</v>
      </c>
      <c r="C35" s="86">
        <f>'Mannschaft VI'!B8</f>
        <v>0</v>
      </c>
      <c r="D35" s="86">
        <f>'Mannschaft VI'!C8</f>
        <v>0</v>
      </c>
      <c r="E35" s="93" t="str">
        <f>'Mannschaft VI'!D8</f>
        <v>JJJJ</v>
      </c>
      <c r="F35" s="110"/>
    </row>
    <row r="36" spans="1:6" ht="16" thickBot="1" x14ac:dyDescent="0.25">
      <c r="A36" s="88">
        <f>Deckblatt!$D$7</f>
        <v>0</v>
      </c>
      <c r="B36" s="89" t="s">
        <v>49</v>
      </c>
      <c r="C36" s="90">
        <f>'Mannschaft VI'!B9</f>
        <v>0</v>
      </c>
      <c r="D36" s="90">
        <f>'Mannschaft VI'!C9</f>
        <v>0</v>
      </c>
      <c r="E36" s="94" t="str">
        <f>'Mannschaft VI'!D9</f>
        <v>JJJJ</v>
      </c>
      <c r="F36" s="111"/>
    </row>
    <row r="37" spans="1:6" x14ac:dyDescent="0.2">
      <c r="A37" s="80">
        <f>Deckblatt!$D$7</f>
        <v>0</v>
      </c>
      <c r="B37" s="81" t="s">
        <v>50</v>
      </c>
      <c r="C37" s="82">
        <f>'Mannschaft VII'!B5</f>
        <v>0</v>
      </c>
      <c r="D37" s="82">
        <f>'Mannschaft VII'!C5</f>
        <v>0</v>
      </c>
      <c r="E37" s="92" t="str">
        <f>'Mannschaft VII'!D5</f>
        <v>JJJJ</v>
      </c>
      <c r="F37" s="110"/>
    </row>
    <row r="38" spans="1:6" x14ac:dyDescent="0.2">
      <c r="A38" s="84">
        <f>Deckblatt!$D$7</f>
        <v>0</v>
      </c>
      <c r="B38" s="85" t="s">
        <v>50</v>
      </c>
      <c r="C38" s="86">
        <f>'Mannschaft VII'!B6</f>
        <v>0</v>
      </c>
      <c r="D38" s="86">
        <f>'Mannschaft VII'!C6</f>
        <v>0</v>
      </c>
      <c r="E38" s="93" t="str">
        <f>'Mannschaft VII'!D6</f>
        <v>JJJJ</v>
      </c>
      <c r="F38" s="110"/>
    </row>
    <row r="39" spans="1:6" x14ac:dyDescent="0.2">
      <c r="A39" s="84">
        <f>Deckblatt!$D$7</f>
        <v>0</v>
      </c>
      <c r="B39" s="85" t="s">
        <v>50</v>
      </c>
      <c r="C39" s="86">
        <f>'Mannschaft VII'!B7</f>
        <v>0</v>
      </c>
      <c r="D39" s="86">
        <f>'Mannschaft VII'!C7</f>
        <v>0</v>
      </c>
      <c r="E39" s="93" t="str">
        <f>'Mannschaft VII'!D7</f>
        <v>JJJJ</v>
      </c>
      <c r="F39" s="110"/>
    </row>
    <row r="40" spans="1:6" x14ac:dyDescent="0.2">
      <c r="A40" s="84">
        <f>Deckblatt!$D$7</f>
        <v>0</v>
      </c>
      <c r="B40" s="85" t="s">
        <v>50</v>
      </c>
      <c r="C40" s="86">
        <f>'Mannschaft VII'!B8</f>
        <v>0</v>
      </c>
      <c r="D40" s="86">
        <f>'Mannschaft VII'!C8</f>
        <v>0</v>
      </c>
      <c r="E40" s="93" t="str">
        <f>'Mannschaft VII'!D8</f>
        <v>JJJJ</v>
      </c>
      <c r="F40" s="110"/>
    </row>
    <row r="41" spans="1:6" ht="16" thickBot="1" x14ac:dyDescent="0.25">
      <c r="A41" s="88">
        <f>Deckblatt!$D$7</f>
        <v>0</v>
      </c>
      <c r="B41" s="89" t="s">
        <v>50</v>
      </c>
      <c r="C41" s="90">
        <f>'Mannschaft VII'!B9</f>
        <v>0</v>
      </c>
      <c r="D41" s="90">
        <f>'Mannschaft VII'!C9</f>
        <v>0</v>
      </c>
      <c r="E41" s="94" t="str">
        <f>'Mannschaft VII'!D9</f>
        <v>JJJJ</v>
      </c>
      <c r="F41" s="111"/>
    </row>
    <row r="42" spans="1:6" x14ac:dyDescent="0.2">
      <c r="A42" s="84">
        <f>Deckblatt!$D$7</f>
        <v>0</v>
      </c>
      <c r="B42" s="85" t="s">
        <v>51</v>
      </c>
      <c r="C42" s="86">
        <f>'Mannschaft VIII'!B5</f>
        <v>0</v>
      </c>
      <c r="D42" s="86">
        <f>'Mannschaft VIII'!C5</f>
        <v>0</v>
      </c>
      <c r="E42" s="99" t="str">
        <f>'Mannschaft VIII'!D5</f>
        <v>JJJJ</v>
      </c>
      <c r="F42" s="110"/>
    </row>
    <row r="43" spans="1:6" x14ac:dyDescent="0.2">
      <c r="A43" s="84">
        <f>Deckblatt!$D$7</f>
        <v>0</v>
      </c>
      <c r="B43" s="85" t="s">
        <v>51</v>
      </c>
      <c r="C43" s="86">
        <f>'Mannschaft VIII'!B6</f>
        <v>0</v>
      </c>
      <c r="D43" s="86">
        <f>'Mannschaft VIII'!C6</f>
        <v>0</v>
      </c>
      <c r="E43" s="93" t="str">
        <f>'Mannschaft VIII'!D6</f>
        <v>JJJJ</v>
      </c>
      <c r="F43" s="110"/>
    </row>
    <row r="44" spans="1:6" x14ac:dyDescent="0.2">
      <c r="A44" s="84">
        <f>Deckblatt!$D$7</f>
        <v>0</v>
      </c>
      <c r="B44" s="85" t="s">
        <v>51</v>
      </c>
      <c r="C44" s="86">
        <f>'Mannschaft VIII'!B7</f>
        <v>0</v>
      </c>
      <c r="D44" s="86">
        <f>'Mannschaft VIII'!C7</f>
        <v>0</v>
      </c>
      <c r="E44" s="93" t="str">
        <f>'Mannschaft VIII'!D7</f>
        <v>JJJJ</v>
      </c>
      <c r="F44" s="110"/>
    </row>
    <row r="45" spans="1:6" x14ac:dyDescent="0.2">
      <c r="A45" s="84">
        <f>Deckblatt!$D$7</f>
        <v>0</v>
      </c>
      <c r="B45" s="85" t="s">
        <v>51</v>
      </c>
      <c r="C45" s="86">
        <f>'Mannschaft VIII'!B8</f>
        <v>0</v>
      </c>
      <c r="D45" s="86">
        <f>'Mannschaft VIII'!C8</f>
        <v>0</v>
      </c>
      <c r="E45" s="93" t="str">
        <f>'Mannschaft VIII'!D8</f>
        <v>JJJJ</v>
      </c>
      <c r="F45" s="110"/>
    </row>
    <row r="46" spans="1:6" ht="16" thickBot="1" x14ac:dyDescent="0.25">
      <c r="A46" s="88">
        <f>Deckblatt!$D$7</f>
        <v>0</v>
      </c>
      <c r="B46" s="89" t="s">
        <v>51</v>
      </c>
      <c r="C46" s="90">
        <f>'Mannschaft VIII'!B9</f>
        <v>0</v>
      </c>
      <c r="D46" s="90">
        <f>'Mannschaft VIII'!C9</f>
        <v>0</v>
      </c>
      <c r="E46" s="94" t="str">
        <f>'Mannschaft VIII'!D9</f>
        <v>JJJJ</v>
      </c>
      <c r="F46" s="111"/>
    </row>
    <row r="47" spans="1:6" x14ac:dyDescent="0.2">
      <c r="A47" s="80">
        <f>Deckblatt!$D$7</f>
        <v>0</v>
      </c>
      <c r="B47" s="81" t="s">
        <v>62</v>
      </c>
      <c r="C47" s="82">
        <f>'Mannschaft IX'!B5</f>
        <v>0</v>
      </c>
      <c r="D47" s="82">
        <f>'Mannschaft IX'!C5</f>
        <v>0</v>
      </c>
      <c r="E47" s="81" t="str">
        <f>'Mannschaft IX'!D5</f>
        <v>JJJJ</v>
      </c>
      <c r="F47" s="109"/>
    </row>
    <row r="48" spans="1:6" x14ac:dyDescent="0.2">
      <c r="A48" s="84">
        <f>Deckblatt!$D$7</f>
        <v>0</v>
      </c>
      <c r="B48" s="85" t="s">
        <v>62</v>
      </c>
      <c r="C48" s="86">
        <f>'Mannschaft IX'!B6</f>
        <v>0</v>
      </c>
      <c r="D48" s="86">
        <f>'Mannschaft IX'!C6</f>
        <v>0</v>
      </c>
      <c r="E48" s="85" t="str">
        <f>'Mannschaft IX'!D6</f>
        <v>JJJJ</v>
      </c>
      <c r="F48" s="110"/>
    </row>
    <row r="49" spans="1:6" x14ac:dyDescent="0.2">
      <c r="A49" s="84">
        <f>Deckblatt!$D$7</f>
        <v>0</v>
      </c>
      <c r="B49" s="85" t="s">
        <v>62</v>
      </c>
      <c r="C49" s="86">
        <f>'Mannschaft IX'!B7</f>
        <v>0</v>
      </c>
      <c r="D49" s="86">
        <f>'Mannschaft IX'!C7</f>
        <v>0</v>
      </c>
      <c r="E49" s="85" t="str">
        <f>'Mannschaft IX'!D7</f>
        <v>JJJJ</v>
      </c>
      <c r="F49" s="110"/>
    </row>
    <row r="50" spans="1:6" x14ac:dyDescent="0.2">
      <c r="A50" s="84">
        <f>Deckblatt!$D$7</f>
        <v>0</v>
      </c>
      <c r="B50" s="85" t="s">
        <v>62</v>
      </c>
      <c r="C50" s="86">
        <f>'Mannschaft IX'!B8</f>
        <v>0</v>
      </c>
      <c r="D50" s="86">
        <f>'Mannschaft IX'!C8</f>
        <v>0</v>
      </c>
      <c r="E50" s="85" t="str">
        <f>'Mannschaft IX'!D8</f>
        <v>JJJJ</v>
      </c>
      <c r="F50" s="110"/>
    </row>
    <row r="51" spans="1:6" ht="16" thickBot="1" x14ac:dyDescent="0.25">
      <c r="A51" s="88">
        <f>Deckblatt!$D$7</f>
        <v>0</v>
      </c>
      <c r="B51" s="89" t="s">
        <v>62</v>
      </c>
      <c r="C51" s="90">
        <f>'Mannschaft IX'!B9</f>
        <v>0</v>
      </c>
      <c r="D51" s="90">
        <f>'Mannschaft IX'!C9</f>
        <v>0</v>
      </c>
      <c r="E51" s="89" t="str">
        <f>'Mannschaft IX'!D9</f>
        <v>JJJJ</v>
      </c>
      <c r="F51" s="111"/>
    </row>
  </sheetData>
  <mergeCells count="5">
    <mergeCell ref="A1:F1"/>
    <mergeCell ref="A2:F2"/>
    <mergeCell ref="A3:F3"/>
    <mergeCell ref="C5:F5"/>
    <mergeCell ref="A4:F4"/>
  </mergeCells>
  <pageMargins left="0.31496062992125984" right="0.11811023622047245" top="0.39370078740157483" bottom="0.3937007874015748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H39"/>
  <sheetViews>
    <sheetView showGridLines="0" workbookViewId="0">
      <selection activeCell="H3" sqref="H3"/>
    </sheetView>
  </sheetViews>
  <sheetFormatPr baseColWidth="10" defaultRowHeight="15" x14ac:dyDescent="0.2"/>
  <cols>
    <col min="1" max="1" width="8" customWidth="1"/>
    <col min="2" max="2" width="18.5" customWidth="1"/>
    <col min="3" max="3" width="18.6640625" customWidth="1"/>
    <col min="4" max="4" width="8.5" customWidth="1"/>
    <col min="5" max="5" width="9.33203125" customWidth="1"/>
    <col min="7" max="7" width="10.83203125" customWidth="1"/>
    <col min="8" max="8" width="13.83203125" customWidth="1"/>
  </cols>
  <sheetData>
    <row r="1" spans="1:8" ht="17.25" customHeight="1" x14ac:dyDescent="0.2">
      <c r="A1" s="236" t="s">
        <v>77</v>
      </c>
      <c r="B1" s="237"/>
      <c r="C1" s="237" t="s">
        <v>38</v>
      </c>
      <c r="D1" s="237"/>
      <c r="E1" s="237" t="str">
        <f>Deckblatt!A2</f>
        <v>RK wbl./14.10.2023/Vöhringen</v>
      </c>
      <c r="F1" s="237"/>
      <c r="G1" s="237"/>
      <c r="H1" s="238"/>
    </row>
    <row r="2" spans="1:8" ht="17.25" customHeight="1" x14ac:dyDescent="0.2">
      <c r="A2" s="13" t="s">
        <v>25</v>
      </c>
      <c r="B2" s="239">
        <f>Deckblatt!D7</f>
        <v>0</v>
      </c>
      <c r="C2" s="240"/>
      <c r="D2" s="108" t="s">
        <v>44</v>
      </c>
      <c r="E2" s="228" t="s">
        <v>0</v>
      </c>
      <c r="F2" s="229"/>
      <c r="G2" s="230"/>
      <c r="H2" s="115" t="s">
        <v>78</v>
      </c>
    </row>
    <row r="3" spans="1:8" ht="17.25" customHeight="1" x14ac:dyDescent="0.2">
      <c r="A3" s="14" t="s">
        <v>9</v>
      </c>
      <c r="B3" s="225" t="s">
        <v>28</v>
      </c>
      <c r="C3" s="226"/>
      <c r="D3" s="227"/>
      <c r="E3" s="231" t="s">
        <v>26</v>
      </c>
      <c r="F3" s="232"/>
      <c r="G3" s="233"/>
      <c r="H3" s="103" t="e">
        <f>VLOOKUP(H2,Dropdownliste!A3:B9,2,0)</f>
        <v>#N/A</v>
      </c>
    </row>
    <row r="4" spans="1:8" ht="29.25" customHeight="1" x14ac:dyDescent="0.2">
      <c r="A4" s="5"/>
      <c r="B4" s="11" t="s">
        <v>1</v>
      </c>
      <c r="C4" s="12" t="s">
        <v>2</v>
      </c>
      <c r="D4" s="104" t="s">
        <v>58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5" customHeight="1" x14ac:dyDescent="0.2">
      <c r="A5" s="7">
        <v>1</v>
      </c>
      <c r="B5" s="49"/>
      <c r="C5" s="50"/>
      <c r="D5" s="53" t="s">
        <v>59</v>
      </c>
      <c r="E5" s="1"/>
      <c r="F5" s="1"/>
      <c r="G5" s="1"/>
      <c r="H5" s="1"/>
    </row>
    <row r="6" spans="1:8" ht="25" customHeight="1" x14ac:dyDescent="0.2">
      <c r="A6" s="7">
        <v>2</v>
      </c>
      <c r="B6" s="49"/>
      <c r="C6" s="50"/>
      <c r="D6" s="53" t="s">
        <v>59</v>
      </c>
      <c r="E6" s="1"/>
      <c r="F6" s="1"/>
      <c r="G6" s="1"/>
      <c r="H6" s="1"/>
    </row>
    <row r="7" spans="1:8" ht="25" customHeight="1" x14ac:dyDescent="0.2">
      <c r="A7" s="7">
        <v>3</v>
      </c>
      <c r="B7" s="49"/>
      <c r="C7" s="50"/>
      <c r="D7" s="53" t="s">
        <v>59</v>
      </c>
      <c r="E7" s="1"/>
      <c r="F7" s="1"/>
      <c r="G7" s="1"/>
      <c r="H7" s="1"/>
    </row>
    <row r="8" spans="1:8" ht="25" customHeight="1" x14ac:dyDescent="0.2">
      <c r="A8" s="9">
        <v>4</v>
      </c>
      <c r="B8" s="51"/>
      <c r="C8" s="21"/>
      <c r="D8" s="54" t="s">
        <v>59</v>
      </c>
      <c r="E8" s="10"/>
      <c r="F8" s="10"/>
      <c r="G8" s="10"/>
      <c r="H8" s="10"/>
    </row>
    <row r="9" spans="1:8" ht="25" customHeight="1" x14ac:dyDescent="0.2">
      <c r="A9" s="8">
        <v>5</v>
      </c>
      <c r="B9" s="52"/>
      <c r="C9" s="3"/>
      <c r="D9" s="105" t="s">
        <v>59</v>
      </c>
      <c r="E9" s="2"/>
      <c r="F9" s="2"/>
      <c r="G9" s="2"/>
      <c r="H9" s="2"/>
    </row>
    <row r="11" spans="1:8" ht="17.25" customHeight="1" x14ac:dyDescent="0.2">
      <c r="A11" s="236" t="str">
        <f>A1</f>
        <v xml:space="preserve">Iller Donau Cup </v>
      </c>
      <c r="B11" s="237"/>
      <c r="C11" s="237" t="s">
        <v>38</v>
      </c>
      <c r="D11" s="237"/>
      <c r="E11" s="237" t="str">
        <f>$E$1</f>
        <v>RK wbl./14.10.2023/Vöhringen</v>
      </c>
      <c r="F11" s="237"/>
      <c r="G11" s="237"/>
      <c r="H11" s="238"/>
    </row>
    <row r="12" spans="1:8" ht="17.25" customHeight="1" x14ac:dyDescent="0.2">
      <c r="A12" s="13" t="s">
        <v>25</v>
      </c>
      <c r="B12" s="239">
        <f>Deckblatt!D7</f>
        <v>0</v>
      </c>
      <c r="C12" s="240"/>
      <c r="D12" s="108" t="s">
        <v>44</v>
      </c>
      <c r="E12" s="228" t="s">
        <v>0</v>
      </c>
      <c r="F12" s="229"/>
      <c r="G12" s="230"/>
      <c r="H12" s="61" t="str">
        <f>H2</f>
        <v>auswählen</v>
      </c>
    </row>
    <row r="13" spans="1:8" ht="17.25" customHeight="1" x14ac:dyDescent="0.2">
      <c r="A13" s="14" t="s">
        <v>9</v>
      </c>
      <c r="B13" s="225" t="s">
        <v>29</v>
      </c>
      <c r="C13" s="226"/>
      <c r="D13" s="227"/>
      <c r="E13" s="231" t="s">
        <v>26</v>
      </c>
      <c r="F13" s="232"/>
      <c r="G13" s="233"/>
      <c r="H13" s="63" t="e">
        <f>H3</f>
        <v>#N/A</v>
      </c>
    </row>
    <row r="14" spans="1:8" ht="28.5" customHeight="1" x14ac:dyDescent="0.2">
      <c r="A14" s="5"/>
      <c r="B14" s="11" t="s">
        <v>1</v>
      </c>
      <c r="C14" s="12" t="s">
        <v>2</v>
      </c>
      <c r="D14" s="104" t="s">
        <v>58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5" customHeight="1" x14ac:dyDescent="0.2">
      <c r="A15" s="7">
        <v>1</v>
      </c>
      <c r="B15" s="55">
        <f t="shared" ref="B15:D19" si="0">B5</f>
        <v>0</v>
      </c>
      <c r="C15" s="55">
        <f t="shared" si="0"/>
        <v>0</v>
      </c>
      <c r="D15" s="56" t="str">
        <f t="shared" si="0"/>
        <v>JJJJ</v>
      </c>
      <c r="E15" s="1"/>
      <c r="F15" s="1"/>
      <c r="G15" s="1"/>
      <c r="H15" s="1"/>
    </row>
    <row r="16" spans="1:8" ht="25" customHeight="1" x14ac:dyDescent="0.2">
      <c r="A16" s="7">
        <v>2</v>
      </c>
      <c r="B16" s="55">
        <f t="shared" si="0"/>
        <v>0</v>
      </c>
      <c r="C16" s="55">
        <f t="shared" si="0"/>
        <v>0</v>
      </c>
      <c r="D16" s="56" t="str">
        <f t="shared" si="0"/>
        <v>JJJJ</v>
      </c>
      <c r="E16" s="1"/>
      <c r="F16" s="1"/>
      <c r="G16" s="1"/>
      <c r="H16" s="1"/>
    </row>
    <row r="17" spans="1:8" ht="25" customHeight="1" x14ac:dyDescent="0.2">
      <c r="A17" s="7">
        <v>3</v>
      </c>
      <c r="B17" s="55">
        <f t="shared" si="0"/>
        <v>0</v>
      </c>
      <c r="C17" s="55">
        <f t="shared" si="0"/>
        <v>0</v>
      </c>
      <c r="D17" s="56" t="str">
        <f t="shared" si="0"/>
        <v>JJJJ</v>
      </c>
      <c r="E17" s="1"/>
      <c r="F17" s="1"/>
      <c r="G17" s="1"/>
      <c r="H17" s="1"/>
    </row>
    <row r="18" spans="1:8" ht="25" customHeight="1" x14ac:dyDescent="0.2">
      <c r="A18" s="9">
        <v>4</v>
      </c>
      <c r="B18" s="55">
        <f t="shared" si="0"/>
        <v>0</v>
      </c>
      <c r="C18" s="55">
        <f t="shared" si="0"/>
        <v>0</v>
      </c>
      <c r="D18" s="56" t="str">
        <f t="shared" si="0"/>
        <v>JJJJ</v>
      </c>
      <c r="E18" s="10"/>
      <c r="F18" s="10"/>
      <c r="G18" s="10"/>
      <c r="H18" s="10"/>
    </row>
    <row r="19" spans="1:8" ht="25" customHeight="1" x14ac:dyDescent="0.2">
      <c r="A19" s="20">
        <v>5</v>
      </c>
      <c r="B19" s="57">
        <f t="shared" si="0"/>
        <v>0</v>
      </c>
      <c r="C19" s="57">
        <f t="shared" si="0"/>
        <v>0</v>
      </c>
      <c r="D19" s="58" t="str">
        <f t="shared" si="0"/>
        <v>JJJJ</v>
      </c>
      <c r="E19" s="2"/>
      <c r="F19" s="2"/>
      <c r="G19" s="2"/>
      <c r="H19" s="2"/>
    </row>
    <row r="20" spans="1:8" ht="10.5" customHeight="1" x14ac:dyDescent="0.2"/>
    <row r="21" spans="1:8" ht="17.25" customHeight="1" x14ac:dyDescent="0.2">
      <c r="A21" s="236" t="str">
        <f>A1</f>
        <v xml:space="preserve">Iller Donau Cup </v>
      </c>
      <c r="B21" s="237"/>
      <c r="C21" s="237" t="s">
        <v>38</v>
      </c>
      <c r="D21" s="237"/>
      <c r="E21" s="237" t="str">
        <f>$E$1</f>
        <v>RK wbl./14.10.2023/Vöhringen</v>
      </c>
      <c r="F21" s="237"/>
      <c r="G21" s="237"/>
      <c r="H21" s="238"/>
    </row>
    <row r="22" spans="1:8" s="15" customFormat="1" ht="17" x14ac:dyDescent="0.2">
      <c r="A22" s="13" t="s">
        <v>25</v>
      </c>
      <c r="B22" s="239">
        <f>B12</f>
        <v>0</v>
      </c>
      <c r="C22" s="240"/>
      <c r="D22" s="108" t="s">
        <v>44</v>
      </c>
      <c r="E22" s="228" t="s">
        <v>0</v>
      </c>
      <c r="F22" s="229"/>
      <c r="G22" s="230"/>
      <c r="H22" s="61" t="str">
        <f>H12</f>
        <v>auswählen</v>
      </c>
    </row>
    <row r="23" spans="1:8" s="15" customFormat="1" ht="16" x14ac:dyDescent="0.2">
      <c r="A23" s="14" t="s">
        <v>9</v>
      </c>
      <c r="B23" s="225" t="s">
        <v>30</v>
      </c>
      <c r="C23" s="226"/>
      <c r="D23" s="227"/>
      <c r="E23" s="231" t="s">
        <v>26</v>
      </c>
      <c r="F23" s="232"/>
      <c r="G23" s="233"/>
      <c r="H23" s="63" t="e">
        <f>H13</f>
        <v>#N/A</v>
      </c>
    </row>
    <row r="24" spans="1:8" ht="26.25" customHeight="1" x14ac:dyDescent="0.2">
      <c r="A24" s="5"/>
      <c r="B24" s="11" t="s">
        <v>1</v>
      </c>
      <c r="C24" s="12" t="s">
        <v>2</v>
      </c>
      <c r="D24" s="104" t="s">
        <v>58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5" customHeight="1" x14ac:dyDescent="0.2">
      <c r="A25" s="7">
        <v>1</v>
      </c>
      <c r="B25" s="55">
        <f t="shared" ref="B25:D29" si="1">B15</f>
        <v>0</v>
      </c>
      <c r="C25" s="55">
        <f t="shared" si="1"/>
        <v>0</v>
      </c>
      <c r="D25" s="56" t="str">
        <f t="shared" si="1"/>
        <v>JJJJ</v>
      </c>
      <c r="E25" s="1"/>
      <c r="F25" s="1"/>
      <c r="G25" s="1"/>
      <c r="H25" s="1"/>
    </row>
    <row r="26" spans="1:8" ht="25" customHeight="1" x14ac:dyDescent="0.2">
      <c r="A26" s="7">
        <v>2</v>
      </c>
      <c r="B26" s="55">
        <f t="shared" si="1"/>
        <v>0</v>
      </c>
      <c r="C26" s="55">
        <f t="shared" si="1"/>
        <v>0</v>
      </c>
      <c r="D26" s="56" t="str">
        <f t="shared" si="1"/>
        <v>JJJJ</v>
      </c>
      <c r="E26" s="1"/>
      <c r="F26" s="1"/>
      <c r="G26" s="1"/>
      <c r="H26" s="1"/>
    </row>
    <row r="27" spans="1:8" ht="25" customHeight="1" x14ac:dyDescent="0.2">
      <c r="A27" s="7">
        <v>3</v>
      </c>
      <c r="B27" s="55">
        <f t="shared" si="1"/>
        <v>0</v>
      </c>
      <c r="C27" s="55">
        <f t="shared" si="1"/>
        <v>0</v>
      </c>
      <c r="D27" s="56" t="str">
        <f t="shared" si="1"/>
        <v>JJJJ</v>
      </c>
      <c r="E27" s="1"/>
      <c r="F27" s="1"/>
      <c r="G27" s="1"/>
      <c r="H27" s="1"/>
    </row>
    <row r="28" spans="1:8" ht="25" customHeight="1" x14ac:dyDescent="0.2">
      <c r="A28" s="9">
        <v>4</v>
      </c>
      <c r="B28" s="55">
        <f t="shared" si="1"/>
        <v>0</v>
      </c>
      <c r="C28" s="55">
        <f t="shared" si="1"/>
        <v>0</v>
      </c>
      <c r="D28" s="56" t="str">
        <f t="shared" si="1"/>
        <v>JJJJ</v>
      </c>
      <c r="E28" s="10"/>
      <c r="F28" s="10"/>
      <c r="G28" s="10"/>
      <c r="H28" s="10"/>
    </row>
    <row r="29" spans="1:8" ht="25" customHeight="1" x14ac:dyDescent="0.2">
      <c r="A29" s="8">
        <v>5</v>
      </c>
      <c r="B29" s="59">
        <f t="shared" si="1"/>
        <v>0</v>
      </c>
      <c r="C29" s="57">
        <f t="shared" si="1"/>
        <v>0</v>
      </c>
      <c r="D29" s="58" t="str">
        <f t="shared" si="1"/>
        <v>JJJJ</v>
      </c>
      <c r="E29" s="2"/>
      <c r="F29" s="2"/>
      <c r="G29" s="2"/>
      <c r="H29" s="2"/>
    </row>
    <row r="30" spans="1:8" ht="12" customHeight="1" x14ac:dyDescent="0.2"/>
    <row r="31" spans="1:8" ht="17.25" customHeight="1" x14ac:dyDescent="0.2">
      <c r="A31" s="236" t="str">
        <f>A21</f>
        <v xml:space="preserve">Iller Donau Cup </v>
      </c>
      <c r="B31" s="237"/>
      <c r="C31" s="237" t="s">
        <v>38</v>
      </c>
      <c r="D31" s="237"/>
      <c r="E31" s="237" t="str">
        <f>$E$1</f>
        <v>RK wbl./14.10.2023/Vöhringen</v>
      </c>
      <c r="F31" s="237"/>
      <c r="G31" s="237"/>
      <c r="H31" s="238"/>
    </row>
    <row r="32" spans="1:8" s="15" customFormat="1" ht="19.5" customHeight="1" x14ac:dyDescent="0.2">
      <c r="A32" s="13" t="s">
        <v>25</v>
      </c>
      <c r="B32" s="239">
        <f>B22</f>
        <v>0</v>
      </c>
      <c r="C32" s="240"/>
      <c r="D32" s="108" t="s">
        <v>44</v>
      </c>
      <c r="E32" s="235" t="s">
        <v>0</v>
      </c>
      <c r="F32" s="235"/>
      <c r="G32" s="235"/>
      <c r="H32" s="61" t="str">
        <f>H22</f>
        <v>auswählen</v>
      </c>
    </row>
    <row r="33" spans="1:8" s="15" customFormat="1" ht="19.5" customHeight="1" x14ac:dyDescent="0.2">
      <c r="A33" s="14" t="s">
        <v>9</v>
      </c>
      <c r="B33" s="225" t="s">
        <v>31</v>
      </c>
      <c r="C33" s="226"/>
      <c r="D33" s="227"/>
      <c r="E33" s="234" t="s">
        <v>26</v>
      </c>
      <c r="F33" s="234"/>
      <c r="G33" s="234"/>
      <c r="H33" s="63" t="e">
        <f>H23</f>
        <v>#N/A</v>
      </c>
    </row>
    <row r="34" spans="1:8" ht="25" customHeight="1" x14ac:dyDescent="0.2">
      <c r="A34" s="16"/>
      <c r="B34" s="17" t="s">
        <v>1</v>
      </c>
      <c r="C34" s="18" t="s">
        <v>2</v>
      </c>
      <c r="D34" s="104" t="s">
        <v>58</v>
      </c>
      <c r="E34" s="19" t="s">
        <v>27</v>
      </c>
      <c r="F34" s="4" t="s">
        <v>3</v>
      </c>
      <c r="G34" s="4" t="s">
        <v>4</v>
      </c>
      <c r="H34" s="4" t="s">
        <v>5</v>
      </c>
    </row>
    <row r="35" spans="1:8" ht="25" customHeight="1" x14ac:dyDescent="0.2">
      <c r="A35" s="9">
        <v>1</v>
      </c>
      <c r="B35" s="55">
        <f t="shared" ref="B35:D39" si="2">B25</f>
        <v>0</v>
      </c>
      <c r="C35" s="55">
        <f t="shared" si="2"/>
        <v>0</v>
      </c>
      <c r="D35" s="56" t="str">
        <f t="shared" si="2"/>
        <v>JJJJ</v>
      </c>
      <c r="E35" s="10"/>
      <c r="F35" s="10"/>
      <c r="G35" s="10"/>
      <c r="H35" s="10"/>
    </row>
    <row r="36" spans="1:8" ht="25" customHeight="1" x14ac:dyDescent="0.2">
      <c r="A36" s="9">
        <v>2</v>
      </c>
      <c r="B36" s="55">
        <f t="shared" si="2"/>
        <v>0</v>
      </c>
      <c r="C36" s="55">
        <f t="shared" si="2"/>
        <v>0</v>
      </c>
      <c r="D36" s="56" t="str">
        <f t="shared" si="2"/>
        <v>JJJJ</v>
      </c>
      <c r="E36" s="10"/>
      <c r="F36" s="10"/>
      <c r="G36" s="10"/>
      <c r="H36" s="10"/>
    </row>
    <row r="37" spans="1:8" ht="25" customHeight="1" x14ac:dyDescent="0.2">
      <c r="A37" s="9">
        <v>3</v>
      </c>
      <c r="B37" s="55">
        <f t="shared" si="2"/>
        <v>0</v>
      </c>
      <c r="C37" s="55">
        <f t="shared" si="2"/>
        <v>0</v>
      </c>
      <c r="D37" s="56" t="str">
        <f t="shared" si="2"/>
        <v>JJJJ</v>
      </c>
      <c r="E37" s="10"/>
      <c r="F37" s="10"/>
      <c r="G37" s="10"/>
      <c r="H37" s="10"/>
    </row>
    <row r="38" spans="1:8" ht="25" customHeight="1" x14ac:dyDescent="0.2">
      <c r="A38" s="9">
        <v>4</v>
      </c>
      <c r="B38" s="55">
        <f t="shared" si="2"/>
        <v>0</v>
      </c>
      <c r="C38" s="55">
        <f t="shared" si="2"/>
        <v>0</v>
      </c>
      <c r="D38" s="56" t="str">
        <f t="shared" si="2"/>
        <v>JJJJ</v>
      </c>
      <c r="E38" s="10"/>
      <c r="F38" s="10"/>
      <c r="G38" s="10"/>
      <c r="H38" s="10"/>
    </row>
    <row r="39" spans="1:8" ht="25" customHeight="1" x14ac:dyDescent="0.2">
      <c r="A39" s="20">
        <v>5</v>
      </c>
      <c r="B39" s="57">
        <f t="shared" si="2"/>
        <v>0</v>
      </c>
      <c r="C39" s="57">
        <f t="shared" si="2"/>
        <v>0</v>
      </c>
      <c r="D39" s="58" t="str">
        <f t="shared" si="2"/>
        <v>JJJJ</v>
      </c>
      <c r="E39" s="10"/>
      <c r="F39" s="10"/>
      <c r="G39" s="10"/>
      <c r="H39" s="10"/>
    </row>
  </sheetData>
  <sheetProtection algorithmName="SHA-512" hashValue="OLcYCZMtFmaGJh0v8IGM1JbYHkgKCC4Up92UOcpcWR0fX7dev3ofbSxySNyMwZVPRosLHYsR7fqEgm2+Papllg==" saltValue="IpDulzlviRZnBQQtwk1Flg==" spinCount="100000" sheet="1" objects="1" scenarios="1"/>
  <mergeCells count="28">
    <mergeCell ref="E21:H21"/>
    <mergeCell ref="B12:C12"/>
    <mergeCell ref="A1:B1"/>
    <mergeCell ref="C1:D1"/>
    <mergeCell ref="E1:H1"/>
    <mergeCell ref="A11:B11"/>
    <mergeCell ref="C11:D11"/>
    <mergeCell ref="E11:H11"/>
    <mergeCell ref="B2:C2"/>
    <mergeCell ref="E3:G3"/>
    <mergeCell ref="E2:G2"/>
    <mergeCell ref="B3:D3"/>
    <mergeCell ref="B33:D33"/>
    <mergeCell ref="E12:G12"/>
    <mergeCell ref="E13:G13"/>
    <mergeCell ref="E33:G33"/>
    <mergeCell ref="E22:G22"/>
    <mergeCell ref="E32:G32"/>
    <mergeCell ref="A31:B31"/>
    <mergeCell ref="C31:D31"/>
    <mergeCell ref="E31:H31"/>
    <mergeCell ref="B23:D23"/>
    <mergeCell ref="E23:G23"/>
    <mergeCell ref="B22:C22"/>
    <mergeCell ref="B32:C32"/>
    <mergeCell ref="B13:D13"/>
    <mergeCell ref="A21:B21"/>
    <mergeCell ref="C21:D21"/>
  </mergeCells>
  <phoneticPr fontId="11" type="noConversion"/>
  <pageMargins left="0.51181102362204722" right="0.11811023622047245" top="0.39370078740157483" bottom="0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1EA877-4C60-4847-8D68-17BEBA50DCCD}">
          <x14:formula1>
            <xm:f>Dropdownliste!$A$2:$A$9</xm:f>
          </x14:formula1>
          <xm:sqref>H2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H39"/>
  <sheetViews>
    <sheetView showGridLines="0" workbookViewId="0">
      <selection activeCell="B2" sqref="B2:C2"/>
    </sheetView>
  </sheetViews>
  <sheetFormatPr baseColWidth="10" defaultRowHeight="15" x14ac:dyDescent="0.2"/>
  <cols>
    <col min="1" max="1" width="7.83203125" customWidth="1"/>
    <col min="2" max="2" width="18.5" customWidth="1"/>
    <col min="3" max="3" width="18.6640625" customWidth="1"/>
    <col min="4" max="4" width="9.33203125" customWidth="1"/>
    <col min="5" max="5" width="10" customWidth="1"/>
    <col min="7" max="7" width="10.1640625" customWidth="1"/>
    <col min="8" max="8" width="12.33203125" customWidth="1"/>
  </cols>
  <sheetData>
    <row r="1" spans="1:8" ht="17.25" customHeight="1" x14ac:dyDescent="0.2">
      <c r="A1" s="236" t="str">
        <f>'Mannschaft I'!A1:B1</f>
        <v xml:space="preserve">Iller Donau Cup </v>
      </c>
      <c r="B1" s="237"/>
      <c r="C1" s="237" t="s">
        <v>38</v>
      </c>
      <c r="D1" s="237"/>
      <c r="E1" s="237" t="str">
        <f>Deckblatt!$A$2</f>
        <v>RK wbl./14.10.2023/Vöhringen</v>
      </c>
      <c r="F1" s="237"/>
      <c r="G1" s="237"/>
      <c r="H1" s="238"/>
    </row>
    <row r="2" spans="1:8" ht="18.75" customHeight="1" x14ac:dyDescent="0.2">
      <c r="A2" s="13" t="s">
        <v>25</v>
      </c>
      <c r="B2" s="239">
        <f>Deckblatt!D7</f>
        <v>0</v>
      </c>
      <c r="C2" s="240"/>
      <c r="D2" s="107" t="s">
        <v>45</v>
      </c>
      <c r="E2" s="228" t="s">
        <v>0</v>
      </c>
      <c r="F2" s="229"/>
      <c r="G2" s="230"/>
      <c r="H2" s="115" t="s">
        <v>78</v>
      </c>
    </row>
    <row r="3" spans="1:8" ht="17.25" customHeight="1" x14ac:dyDescent="0.2">
      <c r="A3" s="14" t="s">
        <v>9</v>
      </c>
      <c r="B3" s="225" t="s">
        <v>28</v>
      </c>
      <c r="C3" s="226"/>
      <c r="D3" s="227"/>
      <c r="E3" s="231" t="s">
        <v>26</v>
      </c>
      <c r="F3" s="232"/>
      <c r="G3" s="233"/>
      <c r="H3" s="103" t="e">
        <f>VLOOKUP(H2,Dropdownliste!A3:B9,2,0)</f>
        <v>#N/A</v>
      </c>
    </row>
    <row r="4" spans="1:8" ht="29.25" customHeight="1" x14ac:dyDescent="0.2">
      <c r="A4" s="5"/>
      <c r="B4" s="11" t="s">
        <v>1</v>
      </c>
      <c r="C4" s="12" t="s">
        <v>2</v>
      </c>
      <c r="D4" s="104" t="s">
        <v>58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7">
        <v>1</v>
      </c>
      <c r="B5" s="49"/>
      <c r="C5" s="50"/>
      <c r="D5" s="53" t="s">
        <v>59</v>
      </c>
      <c r="E5" s="1"/>
      <c r="F5" s="1"/>
      <c r="G5" s="1"/>
      <c r="H5" s="1"/>
    </row>
    <row r="6" spans="1:8" ht="24.75" customHeight="1" x14ac:dyDescent="0.2">
      <c r="A6" s="7">
        <v>2</v>
      </c>
      <c r="B6" s="49"/>
      <c r="C6" s="50"/>
      <c r="D6" s="53" t="s">
        <v>59</v>
      </c>
      <c r="E6" s="1"/>
      <c r="F6" s="1"/>
      <c r="G6" s="1"/>
      <c r="H6" s="1"/>
    </row>
    <row r="7" spans="1:8" ht="24.75" customHeight="1" x14ac:dyDescent="0.2">
      <c r="A7" s="7">
        <v>3</v>
      </c>
      <c r="B7" s="49"/>
      <c r="C7" s="50"/>
      <c r="D7" s="53" t="s">
        <v>59</v>
      </c>
      <c r="E7" s="1"/>
      <c r="F7" s="1"/>
      <c r="G7" s="1"/>
      <c r="H7" s="1"/>
    </row>
    <row r="8" spans="1:8" ht="24.75" customHeight="1" x14ac:dyDescent="0.2">
      <c r="A8" s="9">
        <v>4</v>
      </c>
      <c r="B8" s="51"/>
      <c r="C8" s="21"/>
      <c r="D8" s="54" t="s">
        <v>59</v>
      </c>
      <c r="E8" s="10"/>
      <c r="F8" s="10"/>
      <c r="G8" s="10"/>
      <c r="H8" s="10"/>
    </row>
    <row r="9" spans="1:8" ht="24.75" customHeight="1" x14ac:dyDescent="0.2">
      <c r="A9" s="8">
        <v>5</v>
      </c>
      <c r="B9" s="52"/>
      <c r="C9" s="3"/>
      <c r="D9" s="105" t="s">
        <v>59</v>
      </c>
      <c r="E9" s="2"/>
      <c r="F9" s="2"/>
      <c r="G9" s="2"/>
      <c r="H9" s="2"/>
    </row>
    <row r="11" spans="1:8" ht="17.25" customHeight="1" x14ac:dyDescent="0.2">
      <c r="A11" s="236" t="str">
        <f>A1</f>
        <v xml:space="preserve">Iller Donau Cup </v>
      </c>
      <c r="B11" s="237"/>
      <c r="C11" s="237" t="s">
        <v>38</v>
      </c>
      <c r="D11" s="237"/>
      <c r="E11" s="237" t="str">
        <f>Deckblatt!$A$2</f>
        <v>RK wbl./14.10.2023/Vöhringen</v>
      </c>
      <c r="F11" s="237"/>
      <c r="G11" s="237"/>
      <c r="H11" s="238"/>
    </row>
    <row r="12" spans="1:8" ht="17.25" customHeight="1" x14ac:dyDescent="0.2">
      <c r="A12" s="13" t="s">
        <v>25</v>
      </c>
      <c r="B12" s="239">
        <f>B2</f>
        <v>0</v>
      </c>
      <c r="C12" s="240"/>
      <c r="D12" s="107" t="s">
        <v>45</v>
      </c>
      <c r="E12" s="228" t="s">
        <v>0</v>
      </c>
      <c r="F12" s="229"/>
      <c r="G12" s="230"/>
      <c r="H12" s="116" t="str">
        <f>H2</f>
        <v>auswählen</v>
      </c>
    </row>
    <row r="13" spans="1:8" ht="17.25" customHeight="1" x14ac:dyDescent="0.2">
      <c r="A13" s="14" t="s">
        <v>9</v>
      </c>
      <c r="B13" s="225" t="s">
        <v>29</v>
      </c>
      <c r="C13" s="226"/>
      <c r="D13" s="227"/>
      <c r="E13" s="231" t="s">
        <v>26</v>
      </c>
      <c r="F13" s="232"/>
      <c r="G13" s="233"/>
      <c r="H13" s="63" t="e">
        <f>H3</f>
        <v>#N/A</v>
      </c>
    </row>
    <row r="14" spans="1:8" ht="29.25" customHeight="1" x14ac:dyDescent="0.2">
      <c r="A14" s="5"/>
      <c r="B14" s="11" t="s">
        <v>1</v>
      </c>
      <c r="C14" s="12" t="s">
        <v>2</v>
      </c>
      <c r="D14" s="104" t="s">
        <v>58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4.75" customHeight="1" x14ac:dyDescent="0.2">
      <c r="A15" s="7">
        <v>1</v>
      </c>
      <c r="B15" s="55">
        <f t="shared" ref="B15:D19" si="0">B5</f>
        <v>0</v>
      </c>
      <c r="C15" s="55">
        <f t="shared" si="0"/>
        <v>0</v>
      </c>
      <c r="D15" s="56" t="str">
        <f t="shared" si="0"/>
        <v>JJJJ</v>
      </c>
      <c r="E15" s="1"/>
      <c r="F15" s="1"/>
      <c r="G15" s="1"/>
      <c r="H15" s="1"/>
    </row>
    <row r="16" spans="1:8" ht="24.75" customHeight="1" x14ac:dyDescent="0.2">
      <c r="A16" s="7">
        <v>2</v>
      </c>
      <c r="B16" s="55">
        <f t="shared" si="0"/>
        <v>0</v>
      </c>
      <c r="C16" s="55">
        <f t="shared" si="0"/>
        <v>0</v>
      </c>
      <c r="D16" s="56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7">
        <v>3</v>
      </c>
      <c r="B17" s="55">
        <f t="shared" si="0"/>
        <v>0</v>
      </c>
      <c r="C17" s="55">
        <f t="shared" si="0"/>
        <v>0</v>
      </c>
      <c r="D17" s="56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9">
        <v>4</v>
      </c>
      <c r="B18" s="55">
        <f t="shared" si="0"/>
        <v>0</v>
      </c>
      <c r="C18" s="55">
        <f t="shared" si="0"/>
        <v>0</v>
      </c>
      <c r="D18" s="56" t="str">
        <f t="shared" si="0"/>
        <v>JJJJ</v>
      </c>
      <c r="E18" s="10"/>
      <c r="F18" s="10"/>
      <c r="G18" s="10"/>
      <c r="H18" s="10"/>
    </row>
    <row r="19" spans="1:8" ht="24.75" customHeight="1" x14ac:dyDescent="0.2">
      <c r="A19" s="20">
        <v>5</v>
      </c>
      <c r="B19" s="57">
        <f t="shared" si="0"/>
        <v>0</v>
      </c>
      <c r="C19" s="57">
        <f t="shared" si="0"/>
        <v>0</v>
      </c>
      <c r="D19" s="58" t="str">
        <f t="shared" si="0"/>
        <v>JJJJ</v>
      </c>
      <c r="E19" s="2"/>
      <c r="F19" s="2"/>
      <c r="G19" s="2"/>
      <c r="H19" s="2"/>
    </row>
    <row r="21" spans="1:8" ht="17.25" customHeight="1" x14ac:dyDescent="0.2">
      <c r="A21" s="236" t="str">
        <f>A1</f>
        <v xml:space="preserve">Iller Donau Cup </v>
      </c>
      <c r="B21" s="237"/>
      <c r="C21" s="237" t="s">
        <v>38</v>
      </c>
      <c r="D21" s="237"/>
      <c r="E21" s="237" t="str">
        <f>Deckblatt!$A$2</f>
        <v>RK wbl./14.10.2023/Vöhringen</v>
      </c>
      <c r="F21" s="237"/>
      <c r="G21" s="237"/>
      <c r="H21" s="238"/>
    </row>
    <row r="22" spans="1:8" ht="17.25" customHeight="1" x14ac:dyDescent="0.2">
      <c r="A22" s="13" t="s">
        <v>25</v>
      </c>
      <c r="B22" s="239">
        <f>Deckblatt!D7</f>
        <v>0</v>
      </c>
      <c r="C22" s="240"/>
      <c r="D22" s="107" t="s">
        <v>45</v>
      </c>
      <c r="E22" s="228" t="s">
        <v>0</v>
      </c>
      <c r="F22" s="229"/>
      <c r="G22" s="230"/>
      <c r="H22" s="116" t="str">
        <f>H12</f>
        <v>auswählen</v>
      </c>
    </row>
    <row r="23" spans="1:8" ht="17.25" customHeight="1" x14ac:dyDescent="0.2">
      <c r="A23" s="14" t="s">
        <v>9</v>
      </c>
      <c r="B23" s="225" t="s">
        <v>30</v>
      </c>
      <c r="C23" s="226"/>
      <c r="D23" s="227"/>
      <c r="E23" s="231" t="s">
        <v>26</v>
      </c>
      <c r="F23" s="232"/>
      <c r="G23" s="233"/>
      <c r="H23" s="62" t="e">
        <f>H13</f>
        <v>#N/A</v>
      </c>
    </row>
    <row r="24" spans="1:8" ht="29.25" customHeight="1" x14ac:dyDescent="0.2">
      <c r="A24" s="5"/>
      <c r="B24" s="11" t="s">
        <v>1</v>
      </c>
      <c r="C24" s="12" t="s">
        <v>2</v>
      </c>
      <c r="D24" s="104" t="s">
        <v>58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4.75" customHeight="1" x14ac:dyDescent="0.2">
      <c r="A25" s="7">
        <v>1</v>
      </c>
      <c r="B25" s="55">
        <f t="shared" ref="B25:D29" si="1">B15</f>
        <v>0</v>
      </c>
      <c r="C25" s="55">
        <f t="shared" si="1"/>
        <v>0</v>
      </c>
      <c r="D25" s="56" t="str">
        <f t="shared" si="1"/>
        <v>JJJJ</v>
      </c>
      <c r="E25" s="1"/>
      <c r="F25" s="1"/>
      <c r="G25" s="1"/>
      <c r="H25" s="1"/>
    </row>
    <row r="26" spans="1:8" ht="24.75" customHeight="1" x14ac:dyDescent="0.2">
      <c r="A26" s="7">
        <v>2</v>
      </c>
      <c r="B26" s="55">
        <f t="shared" si="1"/>
        <v>0</v>
      </c>
      <c r="C26" s="55">
        <f t="shared" si="1"/>
        <v>0</v>
      </c>
      <c r="D26" s="56" t="str">
        <f t="shared" si="1"/>
        <v>JJJJ</v>
      </c>
      <c r="E26" s="1"/>
      <c r="F26" s="1"/>
      <c r="G26" s="1"/>
      <c r="H26" s="1"/>
    </row>
    <row r="27" spans="1:8" ht="24.75" customHeight="1" x14ac:dyDescent="0.2">
      <c r="A27" s="7">
        <v>3</v>
      </c>
      <c r="B27" s="55">
        <f t="shared" si="1"/>
        <v>0</v>
      </c>
      <c r="C27" s="55">
        <f t="shared" si="1"/>
        <v>0</v>
      </c>
      <c r="D27" s="56" t="str">
        <f t="shared" si="1"/>
        <v>JJJJ</v>
      </c>
      <c r="E27" s="1"/>
      <c r="F27" s="1"/>
      <c r="G27" s="1"/>
      <c r="H27" s="1"/>
    </row>
    <row r="28" spans="1:8" ht="24.75" customHeight="1" x14ac:dyDescent="0.2">
      <c r="A28" s="9">
        <v>4</v>
      </c>
      <c r="B28" s="55">
        <f t="shared" si="1"/>
        <v>0</v>
      </c>
      <c r="C28" s="55">
        <f t="shared" si="1"/>
        <v>0</v>
      </c>
      <c r="D28" s="56" t="str">
        <f t="shared" si="1"/>
        <v>JJJJ</v>
      </c>
      <c r="E28" s="10"/>
      <c r="F28" s="10"/>
      <c r="G28" s="10"/>
      <c r="H28" s="10"/>
    </row>
    <row r="29" spans="1:8" ht="24.75" customHeight="1" x14ac:dyDescent="0.2">
      <c r="A29" s="8">
        <v>5</v>
      </c>
      <c r="B29" s="59">
        <f t="shared" si="1"/>
        <v>0</v>
      </c>
      <c r="C29" s="57">
        <f t="shared" si="1"/>
        <v>0</v>
      </c>
      <c r="D29" s="58" t="str">
        <f t="shared" si="1"/>
        <v>JJJJ</v>
      </c>
      <c r="E29" s="2"/>
      <c r="F29" s="2"/>
      <c r="G29" s="2"/>
      <c r="H29" s="2"/>
    </row>
    <row r="31" spans="1:8" ht="18" x14ac:dyDescent="0.2">
      <c r="A31" s="236" t="str">
        <f>A21</f>
        <v xml:space="preserve">Iller Donau Cup </v>
      </c>
      <c r="B31" s="237"/>
      <c r="C31" s="237" t="s">
        <v>38</v>
      </c>
      <c r="D31" s="237"/>
      <c r="E31" s="237" t="str">
        <f>Deckblatt!$A$2</f>
        <v>RK wbl./14.10.2023/Vöhringen</v>
      </c>
      <c r="F31" s="237"/>
      <c r="G31" s="237"/>
      <c r="H31" s="238"/>
    </row>
    <row r="32" spans="1:8" ht="16" x14ac:dyDescent="0.2">
      <c r="A32" s="13" t="s">
        <v>25</v>
      </c>
      <c r="B32" s="239">
        <f>Deckblatt!D7</f>
        <v>0</v>
      </c>
      <c r="C32" s="240"/>
      <c r="D32" s="107" t="s">
        <v>45</v>
      </c>
      <c r="E32" s="235" t="s">
        <v>0</v>
      </c>
      <c r="F32" s="235"/>
      <c r="G32" s="235"/>
      <c r="H32" s="116" t="str">
        <f>H22</f>
        <v>auswählen</v>
      </c>
    </row>
    <row r="33" spans="1:8" ht="16" x14ac:dyDescent="0.2">
      <c r="A33" s="14" t="s">
        <v>9</v>
      </c>
      <c r="B33" s="225" t="s">
        <v>31</v>
      </c>
      <c r="C33" s="226"/>
      <c r="D33" s="227"/>
      <c r="E33" s="234" t="s">
        <v>26</v>
      </c>
      <c r="F33" s="234"/>
      <c r="G33" s="234"/>
      <c r="H33" s="62" t="e">
        <f>H23</f>
        <v>#N/A</v>
      </c>
    </row>
    <row r="34" spans="1:8" ht="29.25" customHeight="1" x14ac:dyDescent="0.2">
      <c r="A34" s="16"/>
      <c r="B34" s="17" t="s">
        <v>1</v>
      </c>
      <c r="C34" s="18" t="s">
        <v>2</v>
      </c>
      <c r="D34" s="19" t="s">
        <v>6</v>
      </c>
      <c r="E34" s="19" t="s">
        <v>27</v>
      </c>
      <c r="F34" s="4" t="s">
        <v>3</v>
      </c>
      <c r="G34" s="4" t="s">
        <v>4</v>
      </c>
      <c r="H34" s="4" t="s">
        <v>5</v>
      </c>
    </row>
    <row r="35" spans="1:8" ht="24.75" customHeight="1" x14ac:dyDescent="0.2">
      <c r="A35" s="9">
        <v>1</v>
      </c>
      <c r="B35" s="55">
        <f t="shared" ref="B35:D39" si="2">B25</f>
        <v>0</v>
      </c>
      <c r="C35" s="55">
        <f t="shared" si="2"/>
        <v>0</v>
      </c>
      <c r="D35" s="56" t="str">
        <f t="shared" si="2"/>
        <v>JJJJ</v>
      </c>
      <c r="E35" s="10"/>
      <c r="F35" s="10"/>
      <c r="G35" s="10"/>
      <c r="H35" s="10"/>
    </row>
    <row r="36" spans="1:8" ht="24.75" customHeight="1" x14ac:dyDescent="0.2">
      <c r="A36" s="9">
        <v>2</v>
      </c>
      <c r="B36" s="55">
        <f t="shared" si="2"/>
        <v>0</v>
      </c>
      <c r="C36" s="55">
        <f t="shared" si="2"/>
        <v>0</v>
      </c>
      <c r="D36" s="56" t="str">
        <f t="shared" si="2"/>
        <v>JJJJ</v>
      </c>
      <c r="E36" s="10"/>
      <c r="F36" s="10"/>
      <c r="G36" s="10"/>
      <c r="H36" s="10"/>
    </row>
    <row r="37" spans="1:8" ht="24.75" customHeight="1" x14ac:dyDescent="0.2">
      <c r="A37" s="9">
        <v>3</v>
      </c>
      <c r="B37" s="55">
        <f t="shared" si="2"/>
        <v>0</v>
      </c>
      <c r="C37" s="55">
        <f t="shared" si="2"/>
        <v>0</v>
      </c>
      <c r="D37" s="56" t="str">
        <f t="shared" si="2"/>
        <v>JJJJ</v>
      </c>
      <c r="E37" s="10"/>
      <c r="F37" s="10"/>
      <c r="G37" s="10"/>
      <c r="H37" s="10"/>
    </row>
    <row r="38" spans="1:8" ht="24.75" customHeight="1" x14ac:dyDescent="0.2">
      <c r="A38" s="9">
        <v>4</v>
      </c>
      <c r="B38" s="55">
        <f t="shared" si="2"/>
        <v>0</v>
      </c>
      <c r="C38" s="55">
        <f t="shared" si="2"/>
        <v>0</v>
      </c>
      <c r="D38" s="56" t="str">
        <f t="shared" si="2"/>
        <v>JJJJ</v>
      </c>
      <c r="E38" s="10"/>
      <c r="F38" s="10"/>
      <c r="G38" s="10"/>
      <c r="H38" s="10"/>
    </row>
    <row r="39" spans="1:8" ht="24.75" customHeight="1" x14ac:dyDescent="0.2">
      <c r="A39" s="20">
        <v>5</v>
      </c>
      <c r="B39" s="57">
        <f t="shared" si="2"/>
        <v>0</v>
      </c>
      <c r="C39" s="57">
        <f t="shared" si="2"/>
        <v>0</v>
      </c>
      <c r="D39" s="58" t="str">
        <f t="shared" si="2"/>
        <v>JJJJ</v>
      </c>
      <c r="E39" s="10"/>
      <c r="F39" s="10"/>
      <c r="G39" s="10"/>
      <c r="H39" s="10"/>
    </row>
  </sheetData>
  <sheetProtection algorithmName="SHA-512" hashValue="cZm0kuZkIEZQbDZG8wZzWys59OnW8/lTCPtgnXzmxI1jMiVoHq27e9pkzE5nHABz+28buGCdXwBPZfIvAXC6tQ==" saltValue="L6UKo4qmE1POSWzVmYbgbg==" spinCount="100000" sheet="1" objects="1" scenarios="1"/>
  <mergeCells count="28">
    <mergeCell ref="A1:B1"/>
    <mergeCell ref="C1:D1"/>
    <mergeCell ref="E1:H1"/>
    <mergeCell ref="C11:D11"/>
    <mergeCell ref="A21:B21"/>
    <mergeCell ref="C21:D21"/>
    <mergeCell ref="E21:H21"/>
    <mergeCell ref="A11:B11"/>
    <mergeCell ref="E2:G2"/>
    <mergeCell ref="B3:D3"/>
    <mergeCell ref="E3:G3"/>
    <mergeCell ref="E11:H11"/>
    <mergeCell ref="B2:C2"/>
    <mergeCell ref="B22:C22"/>
    <mergeCell ref="B32:C32"/>
    <mergeCell ref="B33:D33"/>
    <mergeCell ref="E33:G33"/>
    <mergeCell ref="E12:G12"/>
    <mergeCell ref="B13:D13"/>
    <mergeCell ref="E13:G13"/>
    <mergeCell ref="A31:B31"/>
    <mergeCell ref="B23:D23"/>
    <mergeCell ref="E32:G32"/>
    <mergeCell ref="C31:D31"/>
    <mergeCell ref="E31:H31"/>
    <mergeCell ref="E23:G23"/>
    <mergeCell ref="E22:G22"/>
    <mergeCell ref="B12:C12"/>
  </mergeCells>
  <pageMargins left="0.51181102362204722" right="0.11811023622047245" top="0.39370078740157483" bottom="0" header="0.31496062992125984" footer="0.31496062992125984"/>
  <pageSetup paperSize="9" scale="95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Dropdownliste!$A$2:$A$9</xm:f>
          </x14:formula1>
          <xm:sqref>H2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H39"/>
  <sheetViews>
    <sheetView showGridLines="0" workbookViewId="0">
      <selection activeCell="H2" sqref="H2"/>
    </sheetView>
  </sheetViews>
  <sheetFormatPr baseColWidth="10" defaultRowHeight="15" x14ac:dyDescent="0.2"/>
  <cols>
    <col min="1" max="1" width="8.1640625" customWidth="1"/>
    <col min="2" max="3" width="18.6640625" customWidth="1"/>
    <col min="4" max="5" width="9.33203125" customWidth="1"/>
    <col min="7" max="7" width="11.5" customWidth="1"/>
  </cols>
  <sheetData>
    <row r="1" spans="1:8" ht="17.25" customHeight="1" x14ac:dyDescent="0.2">
      <c r="A1" s="236" t="str">
        <f>'Mannschaft I'!A1:B1</f>
        <v xml:space="preserve">Iller Donau Cup </v>
      </c>
      <c r="B1" s="237"/>
      <c r="C1" s="237" t="s">
        <v>38</v>
      </c>
      <c r="D1" s="237"/>
      <c r="E1" s="237" t="str">
        <f>Deckblatt!$A$2</f>
        <v>RK wbl./14.10.2023/Vöhringen</v>
      </c>
      <c r="F1" s="237"/>
      <c r="G1" s="237"/>
      <c r="H1" s="238"/>
    </row>
    <row r="2" spans="1:8" ht="17.25" customHeight="1" x14ac:dyDescent="0.2">
      <c r="A2" s="13" t="s">
        <v>25</v>
      </c>
      <c r="B2" s="239">
        <f>Deckblatt!D7</f>
        <v>0</v>
      </c>
      <c r="C2" s="240"/>
      <c r="D2" s="106" t="s">
        <v>46</v>
      </c>
      <c r="E2" s="228" t="s">
        <v>0</v>
      </c>
      <c r="F2" s="229"/>
      <c r="G2" s="230"/>
      <c r="H2" s="115" t="s">
        <v>78</v>
      </c>
    </row>
    <row r="3" spans="1:8" ht="17.25" customHeight="1" x14ac:dyDescent="0.2">
      <c r="A3" s="14" t="s">
        <v>9</v>
      </c>
      <c r="B3" s="225" t="s">
        <v>28</v>
      </c>
      <c r="C3" s="226"/>
      <c r="D3" s="227"/>
      <c r="E3" s="231" t="s">
        <v>26</v>
      </c>
      <c r="F3" s="232"/>
      <c r="G3" s="233"/>
      <c r="H3" s="103" t="e">
        <f>VLOOKUP(H2,Dropdownliste!A3:B9,2,0)</f>
        <v>#N/A</v>
      </c>
    </row>
    <row r="4" spans="1:8" ht="30" customHeight="1" x14ac:dyDescent="0.2">
      <c r="A4" s="5"/>
      <c r="B4" s="11" t="s">
        <v>1</v>
      </c>
      <c r="C4" s="12" t="s">
        <v>2</v>
      </c>
      <c r="D4" s="104" t="s">
        <v>58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7">
        <v>1</v>
      </c>
      <c r="B5" s="49"/>
      <c r="C5" s="50"/>
      <c r="D5" s="53" t="s">
        <v>59</v>
      </c>
      <c r="E5" s="1"/>
      <c r="F5" s="1"/>
      <c r="G5" s="1"/>
      <c r="H5" s="1"/>
    </row>
    <row r="6" spans="1:8" ht="24.75" customHeight="1" x14ac:dyDescent="0.2">
      <c r="A6" s="7">
        <v>2</v>
      </c>
      <c r="B6" s="49"/>
      <c r="C6" s="50"/>
      <c r="D6" s="53" t="s">
        <v>59</v>
      </c>
      <c r="E6" s="1"/>
      <c r="F6" s="1"/>
      <c r="G6" s="1"/>
      <c r="H6" s="1"/>
    </row>
    <row r="7" spans="1:8" ht="24.75" customHeight="1" x14ac:dyDescent="0.2">
      <c r="A7" s="7">
        <v>3</v>
      </c>
      <c r="B7" s="49"/>
      <c r="C7" s="50"/>
      <c r="D7" s="53" t="s">
        <v>59</v>
      </c>
      <c r="E7" s="1"/>
      <c r="F7" s="1"/>
      <c r="G7" s="1"/>
      <c r="H7" s="1"/>
    </row>
    <row r="8" spans="1:8" ht="24.75" customHeight="1" x14ac:dyDescent="0.2">
      <c r="A8" s="9">
        <v>4</v>
      </c>
      <c r="B8" s="51"/>
      <c r="C8" s="21"/>
      <c r="D8" s="53" t="s">
        <v>59</v>
      </c>
      <c r="E8" s="10"/>
      <c r="F8" s="10"/>
      <c r="G8" s="10"/>
      <c r="H8" s="10"/>
    </row>
    <row r="9" spans="1:8" ht="24.75" customHeight="1" x14ac:dyDescent="0.2">
      <c r="A9" s="8">
        <v>5</v>
      </c>
      <c r="B9" s="52"/>
      <c r="C9" s="3"/>
      <c r="D9" s="54" t="s">
        <v>59</v>
      </c>
      <c r="E9" s="2"/>
      <c r="F9" s="2"/>
      <c r="G9" s="2"/>
      <c r="H9" s="2"/>
    </row>
    <row r="11" spans="1:8" ht="17.25" customHeight="1" x14ac:dyDescent="0.2">
      <c r="A11" s="236" t="str">
        <f>A1</f>
        <v xml:space="preserve">Iller Donau Cup </v>
      </c>
      <c r="B11" s="237"/>
      <c r="C11" s="237" t="s">
        <v>38</v>
      </c>
      <c r="D11" s="237"/>
      <c r="E11" s="237" t="str">
        <f>Deckblatt!$A$2</f>
        <v>RK wbl./14.10.2023/Vöhringen</v>
      </c>
      <c r="F11" s="237"/>
      <c r="G11" s="237"/>
      <c r="H11" s="238"/>
    </row>
    <row r="12" spans="1:8" ht="17.25" customHeight="1" x14ac:dyDescent="0.2">
      <c r="A12" s="13" t="s">
        <v>25</v>
      </c>
      <c r="B12" s="241">
        <f>B2</f>
        <v>0</v>
      </c>
      <c r="C12" s="242"/>
      <c r="D12" s="102" t="str">
        <f>D2</f>
        <v>III</v>
      </c>
      <c r="E12" s="228" t="s">
        <v>0</v>
      </c>
      <c r="F12" s="229"/>
      <c r="G12" s="230"/>
      <c r="H12" s="116" t="str">
        <f>H2</f>
        <v>auswählen</v>
      </c>
    </row>
    <row r="13" spans="1:8" ht="17.25" customHeight="1" x14ac:dyDescent="0.2">
      <c r="A13" s="14" t="s">
        <v>9</v>
      </c>
      <c r="B13" s="225" t="s">
        <v>29</v>
      </c>
      <c r="C13" s="226"/>
      <c r="D13" s="227"/>
      <c r="E13" s="231" t="s">
        <v>26</v>
      </c>
      <c r="F13" s="232"/>
      <c r="G13" s="233"/>
      <c r="H13" s="63" t="e">
        <f>H3</f>
        <v>#N/A</v>
      </c>
    </row>
    <row r="14" spans="1:8" ht="29.25" customHeight="1" x14ac:dyDescent="0.2">
      <c r="A14" s="5"/>
      <c r="B14" s="11" t="s">
        <v>1</v>
      </c>
      <c r="C14" s="12" t="s">
        <v>2</v>
      </c>
      <c r="D14" s="104" t="s">
        <v>58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4.75" customHeight="1" x14ac:dyDescent="0.2">
      <c r="A15" s="7">
        <v>1</v>
      </c>
      <c r="B15" s="55">
        <f t="shared" ref="B15:D19" si="0">B5</f>
        <v>0</v>
      </c>
      <c r="C15" s="55">
        <f t="shared" si="0"/>
        <v>0</v>
      </c>
      <c r="D15" s="56" t="str">
        <f t="shared" si="0"/>
        <v>JJJJ</v>
      </c>
      <c r="E15" s="1"/>
      <c r="F15" s="1"/>
      <c r="G15" s="1"/>
      <c r="H15" s="1"/>
    </row>
    <row r="16" spans="1:8" ht="24.75" customHeight="1" x14ac:dyDescent="0.2">
      <c r="A16" s="7">
        <v>2</v>
      </c>
      <c r="B16" s="55">
        <f t="shared" si="0"/>
        <v>0</v>
      </c>
      <c r="C16" s="55">
        <f t="shared" si="0"/>
        <v>0</v>
      </c>
      <c r="D16" s="56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7">
        <v>3</v>
      </c>
      <c r="B17" s="55">
        <f t="shared" si="0"/>
        <v>0</v>
      </c>
      <c r="C17" s="55">
        <f t="shared" si="0"/>
        <v>0</v>
      </c>
      <c r="D17" s="56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9">
        <v>4</v>
      </c>
      <c r="B18" s="55">
        <f t="shared" si="0"/>
        <v>0</v>
      </c>
      <c r="C18" s="55">
        <f t="shared" si="0"/>
        <v>0</v>
      </c>
      <c r="D18" s="56" t="str">
        <f t="shared" si="0"/>
        <v>JJJJ</v>
      </c>
      <c r="E18" s="10"/>
      <c r="F18" s="10"/>
      <c r="G18" s="10"/>
      <c r="H18" s="10"/>
    </row>
    <row r="19" spans="1:8" ht="24.75" customHeight="1" x14ac:dyDescent="0.2">
      <c r="A19" s="20">
        <v>5</v>
      </c>
      <c r="B19" s="57">
        <f t="shared" si="0"/>
        <v>0</v>
      </c>
      <c r="C19" s="57">
        <f t="shared" si="0"/>
        <v>0</v>
      </c>
      <c r="D19" s="58" t="str">
        <f t="shared" si="0"/>
        <v>JJJJ</v>
      </c>
      <c r="E19" s="2"/>
      <c r="F19" s="2"/>
      <c r="G19" s="2"/>
      <c r="H19" s="2"/>
    </row>
    <row r="21" spans="1:8" ht="17.25" customHeight="1" x14ac:dyDescent="0.2">
      <c r="A21" s="236" t="str">
        <f>A1</f>
        <v xml:space="preserve">Iller Donau Cup </v>
      </c>
      <c r="B21" s="237"/>
      <c r="C21" s="237" t="s">
        <v>38</v>
      </c>
      <c r="D21" s="237"/>
      <c r="E21" s="237" t="str">
        <f>Deckblatt!$A$2</f>
        <v>RK wbl./14.10.2023/Vöhringen</v>
      </c>
      <c r="F21" s="237"/>
      <c r="G21" s="237"/>
      <c r="H21" s="238"/>
    </row>
    <row r="22" spans="1:8" ht="17.25" customHeight="1" x14ac:dyDescent="0.2">
      <c r="A22" s="13" t="s">
        <v>25</v>
      </c>
      <c r="B22" s="241">
        <f>B12</f>
        <v>0</v>
      </c>
      <c r="C22" s="242"/>
      <c r="D22" s="102" t="str">
        <f>D12</f>
        <v>III</v>
      </c>
      <c r="E22" s="228" t="s">
        <v>0</v>
      </c>
      <c r="F22" s="229"/>
      <c r="G22" s="230"/>
      <c r="H22" s="116" t="str">
        <f>H12</f>
        <v>auswählen</v>
      </c>
    </row>
    <row r="23" spans="1:8" ht="17.25" customHeight="1" x14ac:dyDescent="0.2">
      <c r="A23" s="14" t="s">
        <v>9</v>
      </c>
      <c r="B23" s="225" t="s">
        <v>30</v>
      </c>
      <c r="C23" s="226"/>
      <c r="D23" s="227"/>
      <c r="E23" s="231" t="s">
        <v>26</v>
      </c>
      <c r="F23" s="232"/>
      <c r="G23" s="233"/>
      <c r="H23" s="62" t="e">
        <f>H13</f>
        <v>#N/A</v>
      </c>
    </row>
    <row r="24" spans="1:8" ht="29.25" customHeight="1" x14ac:dyDescent="0.2">
      <c r="A24" s="5"/>
      <c r="B24" s="11" t="s">
        <v>1</v>
      </c>
      <c r="C24" s="12" t="s">
        <v>2</v>
      </c>
      <c r="D24" s="104" t="s">
        <v>58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4.75" customHeight="1" x14ac:dyDescent="0.2">
      <c r="A25" s="7">
        <v>1</v>
      </c>
      <c r="B25" s="55">
        <f t="shared" ref="B25:D29" si="1">B15</f>
        <v>0</v>
      </c>
      <c r="C25" s="55">
        <f t="shared" si="1"/>
        <v>0</v>
      </c>
      <c r="D25" s="56" t="str">
        <f t="shared" si="1"/>
        <v>JJJJ</v>
      </c>
      <c r="E25" s="1"/>
      <c r="F25" s="1"/>
      <c r="G25" s="1"/>
      <c r="H25" s="1"/>
    </row>
    <row r="26" spans="1:8" ht="24.75" customHeight="1" x14ac:dyDescent="0.2">
      <c r="A26" s="7">
        <v>2</v>
      </c>
      <c r="B26" s="55">
        <f t="shared" si="1"/>
        <v>0</v>
      </c>
      <c r="C26" s="55">
        <f t="shared" si="1"/>
        <v>0</v>
      </c>
      <c r="D26" s="56" t="str">
        <f t="shared" si="1"/>
        <v>JJJJ</v>
      </c>
      <c r="E26" s="1"/>
      <c r="F26" s="1"/>
      <c r="G26" s="1"/>
      <c r="H26" s="1"/>
    </row>
    <row r="27" spans="1:8" ht="24.75" customHeight="1" x14ac:dyDescent="0.2">
      <c r="A27" s="7">
        <v>3</v>
      </c>
      <c r="B27" s="55">
        <f t="shared" si="1"/>
        <v>0</v>
      </c>
      <c r="C27" s="55">
        <f t="shared" si="1"/>
        <v>0</v>
      </c>
      <c r="D27" s="56" t="str">
        <f t="shared" si="1"/>
        <v>JJJJ</v>
      </c>
      <c r="E27" s="1"/>
      <c r="F27" s="1"/>
      <c r="G27" s="1"/>
      <c r="H27" s="1"/>
    </row>
    <row r="28" spans="1:8" ht="24.75" customHeight="1" x14ac:dyDescent="0.2">
      <c r="A28" s="9">
        <v>4</v>
      </c>
      <c r="B28" s="55">
        <f t="shared" si="1"/>
        <v>0</v>
      </c>
      <c r="C28" s="55">
        <f t="shared" si="1"/>
        <v>0</v>
      </c>
      <c r="D28" s="56" t="str">
        <f t="shared" si="1"/>
        <v>JJJJ</v>
      </c>
      <c r="E28" s="10"/>
      <c r="F28" s="10"/>
      <c r="G28" s="10"/>
      <c r="H28" s="10"/>
    </row>
    <row r="29" spans="1:8" ht="24.75" customHeight="1" x14ac:dyDescent="0.2">
      <c r="A29" s="8">
        <v>5</v>
      </c>
      <c r="B29" s="59">
        <f t="shared" si="1"/>
        <v>0</v>
      </c>
      <c r="C29" s="57">
        <f t="shared" si="1"/>
        <v>0</v>
      </c>
      <c r="D29" s="58" t="str">
        <f t="shared" si="1"/>
        <v>JJJJ</v>
      </c>
      <c r="E29" s="2"/>
      <c r="F29" s="2"/>
      <c r="G29" s="2"/>
      <c r="H29" s="2"/>
    </row>
    <row r="31" spans="1:8" ht="18" x14ac:dyDescent="0.2">
      <c r="A31" s="236" t="str">
        <f>A21</f>
        <v xml:space="preserve">Iller Donau Cup </v>
      </c>
      <c r="B31" s="237"/>
      <c r="C31" s="237" t="s">
        <v>38</v>
      </c>
      <c r="D31" s="237"/>
      <c r="E31" s="237" t="str">
        <f>Deckblatt!$A$2</f>
        <v>RK wbl./14.10.2023/Vöhringen</v>
      </c>
      <c r="F31" s="237"/>
      <c r="G31" s="237"/>
      <c r="H31" s="238"/>
    </row>
    <row r="32" spans="1:8" ht="18" customHeight="1" x14ac:dyDescent="0.2">
      <c r="A32" s="13" t="s">
        <v>25</v>
      </c>
      <c r="B32" s="241">
        <f>B22</f>
        <v>0</v>
      </c>
      <c r="C32" s="242"/>
      <c r="D32" s="102" t="str">
        <f>D22</f>
        <v>III</v>
      </c>
      <c r="E32" s="235" t="s">
        <v>0</v>
      </c>
      <c r="F32" s="235"/>
      <c r="G32" s="235"/>
      <c r="H32" s="117" t="str">
        <f>H22</f>
        <v>auswählen</v>
      </c>
    </row>
    <row r="33" spans="1:8" ht="16" x14ac:dyDescent="0.2">
      <c r="A33" s="14" t="s">
        <v>9</v>
      </c>
      <c r="B33" s="225" t="s">
        <v>31</v>
      </c>
      <c r="C33" s="226"/>
      <c r="D33" s="227"/>
      <c r="E33" s="234" t="s">
        <v>26</v>
      </c>
      <c r="F33" s="234"/>
      <c r="G33" s="234"/>
      <c r="H33" s="64" t="e">
        <f>H23</f>
        <v>#N/A</v>
      </c>
    </row>
    <row r="34" spans="1:8" ht="29.25" customHeight="1" x14ac:dyDescent="0.2">
      <c r="A34" s="16"/>
      <c r="B34" s="17" t="s">
        <v>1</v>
      </c>
      <c r="C34" s="18" t="s">
        <v>2</v>
      </c>
      <c r="D34" s="104" t="s">
        <v>58</v>
      </c>
      <c r="E34" s="19" t="s">
        <v>27</v>
      </c>
      <c r="F34" s="4" t="s">
        <v>3</v>
      </c>
      <c r="G34" s="4" t="s">
        <v>4</v>
      </c>
      <c r="H34" s="4" t="s">
        <v>5</v>
      </c>
    </row>
    <row r="35" spans="1:8" ht="24.75" customHeight="1" x14ac:dyDescent="0.2">
      <c r="A35" s="9">
        <v>1</v>
      </c>
      <c r="B35" s="55">
        <f t="shared" ref="B35:D39" si="2">B25</f>
        <v>0</v>
      </c>
      <c r="C35" s="55">
        <f t="shared" si="2"/>
        <v>0</v>
      </c>
      <c r="D35" s="56" t="str">
        <f t="shared" si="2"/>
        <v>JJJJ</v>
      </c>
      <c r="E35" s="10"/>
      <c r="F35" s="10"/>
      <c r="G35" s="10"/>
      <c r="H35" s="10"/>
    </row>
    <row r="36" spans="1:8" ht="24.75" customHeight="1" x14ac:dyDescent="0.2">
      <c r="A36" s="9">
        <v>2</v>
      </c>
      <c r="B36" s="55">
        <f t="shared" si="2"/>
        <v>0</v>
      </c>
      <c r="C36" s="55">
        <f t="shared" si="2"/>
        <v>0</v>
      </c>
      <c r="D36" s="56" t="str">
        <f t="shared" si="2"/>
        <v>JJJJ</v>
      </c>
      <c r="E36" s="10"/>
      <c r="F36" s="10"/>
      <c r="G36" s="10"/>
      <c r="H36" s="10"/>
    </row>
    <row r="37" spans="1:8" ht="24.75" customHeight="1" x14ac:dyDescent="0.2">
      <c r="A37" s="9">
        <v>3</v>
      </c>
      <c r="B37" s="55">
        <f t="shared" si="2"/>
        <v>0</v>
      </c>
      <c r="C37" s="55">
        <f t="shared" si="2"/>
        <v>0</v>
      </c>
      <c r="D37" s="56" t="str">
        <f t="shared" si="2"/>
        <v>JJJJ</v>
      </c>
      <c r="E37" s="10"/>
      <c r="F37" s="10"/>
      <c r="G37" s="10"/>
      <c r="H37" s="10"/>
    </row>
    <row r="38" spans="1:8" ht="24.75" customHeight="1" x14ac:dyDescent="0.2">
      <c r="A38" s="9">
        <v>4</v>
      </c>
      <c r="B38" s="55">
        <f t="shared" si="2"/>
        <v>0</v>
      </c>
      <c r="C38" s="55">
        <f t="shared" si="2"/>
        <v>0</v>
      </c>
      <c r="D38" s="56" t="str">
        <f t="shared" si="2"/>
        <v>JJJJ</v>
      </c>
      <c r="E38" s="10"/>
      <c r="F38" s="10"/>
      <c r="G38" s="10"/>
      <c r="H38" s="10"/>
    </row>
    <row r="39" spans="1:8" ht="24.75" customHeight="1" x14ac:dyDescent="0.2">
      <c r="A39" s="20">
        <v>5</v>
      </c>
      <c r="B39" s="57">
        <f t="shared" si="2"/>
        <v>0</v>
      </c>
      <c r="C39" s="57">
        <f t="shared" si="2"/>
        <v>0</v>
      </c>
      <c r="D39" s="58" t="str">
        <f t="shared" si="2"/>
        <v>JJJJ</v>
      </c>
      <c r="E39" s="10"/>
      <c r="F39" s="10"/>
      <c r="G39" s="10"/>
      <c r="H39" s="10"/>
    </row>
  </sheetData>
  <sheetProtection algorithmName="SHA-512" hashValue="oyl3AbKE8P3PISc8KdPH68i84sXhnON7NW9N4CByxFfRgevmTPNYGdO9/MrUIMcERXEMHOxW+/8jv8sYJebH9w==" saltValue="13sBOcA53x/gjXcfasBgJw==" spinCount="100000" sheet="1" objects="1" scenarios="1"/>
  <mergeCells count="28">
    <mergeCell ref="A1:B1"/>
    <mergeCell ref="C1:D1"/>
    <mergeCell ref="E1:H1"/>
    <mergeCell ref="C11:D11"/>
    <mergeCell ref="A21:B21"/>
    <mergeCell ref="C21:D21"/>
    <mergeCell ref="E21:H21"/>
    <mergeCell ref="A11:B11"/>
    <mergeCell ref="E2:G2"/>
    <mergeCell ref="B3:D3"/>
    <mergeCell ref="E3:G3"/>
    <mergeCell ref="E11:H11"/>
    <mergeCell ref="B32:C32"/>
    <mergeCell ref="B12:C12"/>
    <mergeCell ref="B2:C2"/>
    <mergeCell ref="B33:D33"/>
    <mergeCell ref="E33:G33"/>
    <mergeCell ref="E12:G12"/>
    <mergeCell ref="B13:D13"/>
    <mergeCell ref="E13:G13"/>
    <mergeCell ref="A31:B31"/>
    <mergeCell ref="B23:D23"/>
    <mergeCell ref="E32:G32"/>
    <mergeCell ref="C31:D31"/>
    <mergeCell ref="E31:H31"/>
    <mergeCell ref="E23:G23"/>
    <mergeCell ref="E22:G22"/>
    <mergeCell ref="B22:C22"/>
  </mergeCells>
  <pageMargins left="0.51181102362204722" right="0.11811023622047245" top="0.39370078740157483" bottom="0" header="0.31496062992125984" footer="0.31496062992125984"/>
  <pageSetup paperSize="9" scale="95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09EE46-8756-46F9-B962-6DC6D3A1662A}">
          <x14:formula1>
            <xm:f>Dropdownliste!$A$2:$A$9</xm:f>
          </x14:formula1>
          <xm:sqref>H2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39"/>
  <sheetViews>
    <sheetView showGridLines="0" workbookViewId="0">
      <selection activeCell="H2" sqref="H2"/>
    </sheetView>
  </sheetViews>
  <sheetFormatPr baseColWidth="10" defaultRowHeight="15" x14ac:dyDescent="0.2"/>
  <cols>
    <col min="1" max="1" width="8" customWidth="1"/>
    <col min="2" max="3" width="18.6640625" customWidth="1"/>
    <col min="4" max="4" width="8.6640625" customWidth="1"/>
    <col min="5" max="5" width="9.83203125" customWidth="1"/>
  </cols>
  <sheetData>
    <row r="1" spans="1:8" ht="17.25" customHeight="1" x14ac:dyDescent="0.2">
      <c r="A1" s="236" t="str">
        <f>'Mannschaft I'!A1:B1</f>
        <v xml:space="preserve">Iller Donau Cup </v>
      </c>
      <c r="B1" s="237"/>
      <c r="C1" s="237" t="s">
        <v>38</v>
      </c>
      <c r="D1" s="237"/>
      <c r="E1" s="237" t="str">
        <f>Deckblatt!$A$2</f>
        <v>RK wbl./14.10.2023/Vöhringen</v>
      </c>
      <c r="F1" s="237"/>
      <c r="G1" s="237"/>
      <c r="H1" s="238"/>
    </row>
    <row r="2" spans="1:8" ht="17.25" customHeight="1" x14ac:dyDescent="0.2">
      <c r="A2" s="13" t="s">
        <v>25</v>
      </c>
      <c r="B2" s="239">
        <f>Deckblatt!D7</f>
        <v>0</v>
      </c>
      <c r="C2" s="240"/>
      <c r="D2" s="106" t="s">
        <v>47</v>
      </c>
      <c r="E2" s="228" t="s">
        <v>0</v>
      </c>
      <c r="F2" s="229"/>
      <c r="G2" s="230"/>
      <c r="H2" s="115" t="s">
        <v>78</v>
      </c>
    </row>
    <row r="3" spans="1:8" ht="17.25" customHeight="1" x14ac:dyDescent="0.2">
      <c r="A3" s="14" t="s">
        <v>9</v>
      </c>
      <c r="B3" s="225" t="s">
        <v>28</v>
      </c>
      <c r="C3" s="226"/>
      <c r="D3" s="227"/>
      <c r="E3" s="231" t="s">
        <v>26</v>
      </c>
      <c r="F3" s="232"/>
      <c r="G3" s="233"/>
      <c r="H3" s="103" t="e">
        <f>VLOOKUP(H2,Dropdownliste!A3:B9,2,0)</f>
        <v>#N/A</v>
      </c>
    </row>
    <row r="4" spans="1:8" ht="29.25" customHeight="1" x14ac:dyDescent="0.2">
      <c r="A4" s="5"/>
      <c r="B4" s="11" t="s">
        <v>1</v>
      </c>
      <c r="C4" s="12" t="s">
        <v>2</v>
      </c>
      <c r="D4" s="104" t="s">
        <v>58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7">
        <v>1</v>
      </c>
      <c r="B5" s="49"/>
      <c r="C5" s="50"/>
      <c r="D5" s="53" t="s">
        <v>59</v>
      </c>
      <c r="E5" s="1"/>
      <c r="F5" s="1"/>
      <c r="G5" s="1"/>
      <c r="H5" s="1"/>
    </row>
    <row r="6" spans="1:8" ht="24.75" customHeight="1" x14ac:dyDescent="0.2">
      <c r="A6" s="7">
        <v>2</v>
      </c>
      <c r="B6" s="49"/>
      <c r="C6" s="50"/>
      <c r="D6" s="53" t="s">
        <v>59</v>
      </c>
      <c r="E6" s="1"/>
      <c r="F6" s="1"/>
      <c r="G6" s="1"/>
      <c r="H6" s="1"/>
    </row>
    <row r="7" spans="1:8" ht="24.75" customHeight="1" x14ac:dyDescent="0.2">
      <c r="A7" s="7">
        <v>3</v>
      </c>
      <c r="B7" s="49"/>
      <c r="C7" s="50"/>
      <c r="D7" s="53" t="s">
        <v>59</v>
      </c>
      <c r="E7" s="1"/>
      <c r="F7" s="1"/>
      <c r="G7" s="1"/>
      <c r="H7" s="1"/>
    </row>
    <row r="8" spans="1:8" ht="24.75" customHeight="1" x14ac:dyDescent="0.2">
      <c r="A8" s="9">
        <v>4</v>
      </c>
      <c r="B8" s="51"/>
      <c r="C8" s="21"/>
      <c r="D8" s="54" t="s">
        <v>59</v>
      </c>
      <c r="E8" s="10"/>
      <c r="F8" s="10"/>
      <c r="G8" s="10"/>
      <c r="H8" s="10"/>
    </row>
    <row r="9" spans="1:8" ht="24.75" customHeight="1" x14ac:dyDescent="0.2">
      <c r="A9" s="8">
        <v>5</v>
      </c>
      <c r="B9" s="52"/>
      <c r="C9" s="3"/>
      <c r="D9" s="105" t="s">
        <v>59</v>
      </c>
      <c r="E9" s="2"/>
      <c r="F9" s="2"/>
      <c r="G9" s="2"/>
      <c r="H9" s="2"/>
    </row>
    <row r="11" spans="1:8" ht="17.25" customHeight="1" x14ac:dyDescent="0.2">
      <c r="A11" s="236" t="str">
        <f>A1</f>
        <v xml:space="preserve">Iller Donau Cup </v>
      </c>
      <c r="B11" s="237"/>
      <c r="C11" s="237" t="s">
        <v>38</v>
      </c>
      <c r="D11" s="237"/>
      <c r="E11" s="237" t="str">
        <f>Deckblatt!$A$2</f>
        <v>RK wbl./14.10.2023/Vöhringen</v>
      </c>
      <c r="F11" s="237"/>
      <c r="G11" s="237"/>
      <c r="H11" s="238"/>
    </row>
    <row r="12" spans="1:8" ht="17.25" customHeight="1" x14ac:dyDescent="0.2">
      <c r="A12" s="13" t="s">
        <v>25</v>
      </c>
      <c r="B12" s="239">
        <f>B2</f>
        <v>0</v>
      </c>
      <c r="C12" s="240"/>
      <c r="D12" s="106" t="s">
        <v>47</v>
      </c>
      <c r="E12" s="228" t="s">
        <v>0</v>
      </c>
      <c r="F12" s="229"/>
      <c r="G12" s="230"/>
      <c r="H12" s="116" t="str">
        <f>H2</f>
        <v>auswählen</v>
      </c>
    </row>
    <row r="13" spans="1:8" ht="17.25" customHeight="1" x14ac:dyDescent="0.2">
      <c r="A13" s="14" t="s">
        <v>9</v>
      </c>
      <c r="B13" s="225" t="s">
        <v>29</v>
      </c>
      <c r="C13" s="226"/>
      <c r="D13" s="227"/>
      <c r="E13" s="231" t="s">
        <v>26</v>
      </c>
      <c r="F13" s="232"/>
      <c r="G13" s="233"/>
      <c r="H13" s="63" t="e">
        <f>H3</f>
        <v>#N/A</v>
      </c>
    </row>
    <row r="14" spans="1:8" ht="29.25" customHeight="1" x14ac:dyDescent="0.2">
      <c r="A14" s="5"/>
      <c r="B14" s="11" t="s">
        <v>1</v>
      </c>
      <c r="C14" s="12" t="s">
        <v>2</v>
      </c>
      <c r="D14" s="104" t="s">
        <v>58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4.75" customHeight="1" x14ac:dyDescent="0.2">
      <c r="A15" s="7">
        <v>1</v>
      </c>
      <c r="B15" s="55">
        <f t="shared" ref="B15:D19" si="0">B5</f>
        <v>0</v>
      </c>
      <c r="C15" s="55">
        <f t="shared" si="0"/>
        <v>0</v>
      </c>
      <c r="D15" s="56" t="str">
        <f t="shared" si="0"/>
        <v>JJJJ</v>
      </c>
      <c r="E15" s="1"/>
      <c r="F15" s="1"/>
      <c r="G15" s="1"/>
      <c r="H15" s="1"/>
    </row>
    <row r="16" spans="1:8" ht="24.75" customHeight="1" x14ac:dyDescent="0.2">
      <c r="A16" s="7">
        <v>2</v>
      </c>
      <c r="B16" s="55">
        <f t="shared" si="0"/>
        <v>0</v>
      </c>
      <c r="C16" s="55">
        <f t="shared" si="0"/>
        <v>0</v>
      </c>
      <c r="D16" s="56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7">
        <v>3</v>
      </c>
      <c r="B17" s="55">
        <f t="shared" si="0"/>
        <v>0</v>
      </c>
      <c r="C17" s="55">
        <f t="shared" si="0"/>
        <v>0</v>
      </c>
      <c r="D17" s="56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9">
        <v>4</v>
      </c>
      <c r="B18" s="55">
        <f t="shared" si="0"/>
        <v>0</v>
      </c>
      <c r="C18" s="55">
        <f t="shared" si="0"/>
        <v>0</v>
      </c>
      <c r="D18" s="56" t="str">
        <f t="shared" si="0"/>
        <v>JJJJ</v>
      </c>
      <c r="E18" s="10"/>
      <c r="F18" s="10"/>
      <c r="G18" s="10"/>
      <c r="H18" s="10"/>
    </row>
    <row r="19" spans="1:8" ht="24.75" customHeight="1" x14ac:dyDescent="0.2">
      <c r="A19" s="20">
        <v>5</v>
      </c>
      <c r="B19" s="57">
        <f t="shared" si="0"/>
        <v>0</v>
      </c>
      <c r="C19" s="57">
        <f t="shared" si="0"/>
        <v>0</v>
      </c>
      <c r="D19" s="58" t="str">
        <f t="shared" si="0"/>
        <v>JJJJ</v>
      </c>
      <c r="E19" s="2"/>
      <c r="F19" s="2"/>
      <c r="G19" s="2"/>
      <c r="H19" s="2"/>
    </row>
    <row r="21" spans="1:8" ht="17.25" customHeight="1" x14ac:dyDescent="0.2">
      <c r="A21" s="236" t="str">
        <f>A11</f>
        <v xml:space="preserve">Iller Donau Cup </v>
      </c>
      <c r="B21" s="237"/>
      <c r="C21" s="237" t="s">
        <v>38</v>
      </c>
      <c r="D21" s="237"/>
      <c r="E21" s="237" t="str">
        <f>Deckblatt!$A$2</f>
        <v>RK wbl./14.10.2023/Vöhringen</v>
      </c>
      <c r="F21" s="237"/>
      <c r="G21" s="237"/>
      <c r="H21" s="238"/>
    </row>
    <row r="22" spans="1:8" ht="17.25" customHeight="1" x14ac:dyDescent="0.2">
      <c r="A22" s="13" t="s">
        <v>25</v>
      </c>
      <c r="B22" s="239">
        <f>B12</f>
        <v>0</v>
      </c>
      <c r="C22" s="240"/>
      <c r="D22" s="106" t="s">
        <v>47</v>
      </c>
      <c r="E22" s="228" t="s">
        <v>0</v>
      </c>
      <c r="F22" s="229"/>
      <c r="G22" s="230"/>
      <c r="H22" s="116" t="str">
        <f>H12</f>
        <v>auswählen</v>
      </c>
    </row>
    <row r="23" spans="1:8" ht="17.25" customHeight="1" x14ac:dyDescent="0.2">
      <c r="A23" s="14" t="s">
        <v>9</v>
      </c>
      <c r="B23" s="225" t="s">
        <v>30</v>
      </c>
      <c r="C23" s="226"/>
      <c r="D23" s="227"/>
      <c r="E23" s="231" t="s">
        <v>26</v>
      </c>
      <c r="F23" s="232"/>
      <c r="G23" s="233"/>
      <c r="H23" s="63" t="e">
        <f>H13</f>
        <v>#N/A</v>
      </c>
    </row>
    <row r="24" spans="1:8" ht="29.25" customHeight="1" x14ac:dyDescent="0.2">
      <c r="A24" s="5"/>
      <c r="B24" s="11" t="s">
        <v>1</v>
      </c>
      <c r="C24" s="12" t="s">
        <v>2</v>
      </c>
      <c r="D24" s="104" t="s">
        <v>58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4.75" customHeight="1" x14ac:dyDescent="0.2">
      <c r="A25" s="7">
        <v>1</v>
      </c>
      <c r="B25" s="55">
        <f t="shared" ref="B25:D29" si="1">B15</f>
        <v>0</v>
      </c>
      <c r="C25" s="55">
        <f t="shared" si="1"/>
        <v>0</v>
      </c>
      <c r="D25" s="56" t="str">
        <f t="shared" si="1"/>
        <v>JJJJ</v>
      </c>
      <c r="E25" s="1"/>
      <c r="F25" s="1"/>
      <c r="G25" s="1"/>
      <c r="H25" s="1"/>
    </row>
    <row r="26" spans="1:8" ht="24.75" customHeight="1" x14ac:dyDescent="0.2">
      <c r="A26" s="7">
        <v>2</v>
      </c>
      <c r="B26" s="55">
        <f t="shared" si="1"/>
        <v>0</v>
      </c>
      <c r="C26" s="55">
        <f t="shared" si="1"/>
        <v>0</v>
      </c>
      <c r="D26" s="56" t="str">
        <f t="shared" si="1"/>
        <v>JJJJ</v>
      </c>
      <c r="E26" s="1"/>
      <c r="F26" s="1"/>
      <c r="G26" s="1"/>
      <c r="H26" s="1"/>
    </row>
    <row r="27" spans="1:8" ht="24.75" customHeight="1" x14ac:dyDescent="0.2">
      <c r="A27" s="7">
        <v>3</v>
      </c>
      <c r="B27" s="55">
        <f t="shared" si="1"/>
        <v>0</v>
      </c>
      <c r="C27" s="55">
        <f t="shared" si="1"/>
        <v>0</v>
      </c>
      <c r="D27" s="56" t="str">
        <f t="shared" si="1"/>
        <v>JJJJ</v>
      </c>
      <c r="E27" s="1"/>
      <c r="F27" s="1"/>
      <c r="G27" s="1"/>
      <c r="H27" s="1"/>
    </row>
    <row r="28" spans="1:8" ht="24.75" customHeight="1" x14ac:dyDescent="0.2">
      <c r="A28" s="9">
        <v>4</v>
      </c>
      <c r="B28" s="55">
        <f t="shared" si="1"/>
        <v>0</v>
      </c>
      <c r="C28" s="55">
        <f t="shared" si="1"/>
        <v>0</v>
      </c>
      <c r="D28" s="56" t="str">
        <f t="shared" si="1"/>
        <v>JJJJ</v>
      </c>
      <c r="E28" s="10"/>
      <c r="F28" s="10"/>
      <c r="G28" s="10"/>
      <c r="H28" s="10"/>
    </row>
    <row r="29" spans="1:8" ht="24.75" customHeight="1" x14ac:dyDescent="0.2">
      <c r="A29" s="8">
        <v>5</v>
      </c>
      <c r="B29" s="59">
        <f t="shared" si="1"/>
        <v>0</v>
      </c>
      <c r="C29" s="57">
        <f t="shared" si="1"/>
        <v>0</v>
      </c>
      <c r="D29" s="58" t="str">
        <f t="shared" si="1"/>
        <v>JJJJ</v>
      </c>
      <c r="E29" s="2"/>
      <c r="F29" s="2"/>
      <c r="G29" s="2"/>
      <c r="H29" s="2"/>
    </row>
    <row r="31" spans="1:8" ht="17.25" customHeight="1" x14ac:dyDescent="0.2">
      <c r="A31" s="236" t="str">
        <f>A21</f>
        <v xml:space="preserve">Iller Donau Cup </v>
      </c>
      <c r="B31" s="237"/>
      <c r="C31" s="237" t="s">
        <v>38</v>
      </c>
      <c r="D31" s="237"/>
      <c r="E31" s="237" t="str">
        <f>Deckblatt!$A$2</f>
        <v>RK wbl./14.10.2023/Vöhringen</v>
      </c>
      <c r="F31" s="237"/>
      <c r="G31" s="237"/>
      <c r="H31" s="238"/>
    </row>
    <row r="32" spans="1:8" ht="17.25" customHeight="1" x14ac:dyDescent="0.2">
      <c r="A32" s="13" t="s">
        <v>25</v>
      </c>
      <c r="B32" s="239">
        <f>B22</f>
        <v>0</v>
      </c>
      <c r="C32" s="240"/>
      <c r="D32" s="106" t="s">
        <v>47</v>
      </c>
      <c r="E32" s="235" t="s">
        <v>0</v>
      </c>
      <c r="F32" s="235"/>
      <c r="G32" s="235"/>
      <c r="H32" s="116" t="str">
        <f>H22</f>
        <v>auswählen</v>
      </c>
    </row>
    <row r="33" spans="1:8" ht="17.25" customHeight="1" x14ac:dyDescent="0.2">
      <c r="A33" s="14" t="s">
        <v>9</v>
      </c>
      <c r="B33" s="225" t="s">
        <v>31</v>
      </c>
      <c r="C33" s="226"/>
      <c r="D33" s="227"/>
      <c r="E33" s="234" t="s">
        <v>26</v>
      </c>
      <c r="F33" s="234"/>
      <c r="G33" s="234"/>
      <c r="H33" s="63" t="e">
        <f>H23</f>
        <v>#N/A</v>
      </c>
    </row>
    <row r="34" spans="1:8" ht="29.25" customHeight="1" x14ac:dyDescent="0.2">
      <c r="A34" s="16"/>
      <c r="B34" s="17" t="s">
        <v>1</v>
      </c>
      <c r="C34" s="18" t="s">
        <v>2</v>
      </c>
      <c r="D34" s="104" t="s">
        <v>58</v>
      </c>
      <c r="E34" s="19" t="s">
        <v>27</v>
      </c>
      <c r="F34" s="4" t="s">
        <v>3</v>
      </c>
      <c r="G34" s="4" t="s">
        <v>4</v>
      </c>
      <c r="H34" s="4" t="s">
        <v>5</v>
      </c>
    </row>
    <row r="35" spans="1:8" ht="24.75" customHeight="1" x14ac:dyDescent="0.2">
      <c r="A35" s="9">
        <v>1</v>
      </c>
      <c r="B35" s="55">
        <f t="shared" ref="B35:D39" si="2">B25</f>
        <v>0</v>
      </c>
      <c r="C35" s="55">
        <f t="shared" si="2"/>
        <v>0</v>
      </c>
      <c r="D35" s="56" t="str">
        <f t="shared" si="2"/>
        <v>JJJJ</v>
      </c>
      <c r="E35" s="10"/>
      <c r="F35" s="10"/>
      <c r="G35" s="10"/>
      <c r="H35" s="10"/>
    </row>
    <row r="36" spans="1:8" ht="24.75" customHeight="1" x14ac:dyDescent="0.2">
      <c r="A36" s="9">
        <v>2</v>
      </c>
      <c r="B36" s="55">
        <f t="shared" si="2"/>
        <v>0</v>
      </c>
      <c r="C36" s="55">
        <f t="shared" si="2"/>
        <v>0</v>
      </c>
      <c r="D36" s="56" t="str">
        <f t="shared" si="2"/>
        <v>JJJJ</v>
      </c>
      <c r="E36" s="10"/>
      <c r="F36" s="10"/>
      <c r="G36" s="10"/>
      <c r="H36" s="10"/>
    </row>
    <row r="37" spans="1:8" ht="24.75" customHeight="1" x14ac:dyDescent="0.2">
      <c r="A37" s="9">
        <v>3</v>
      </c>
      <c r="B37" s="55">
        <f t="shared" si="2"/>
        <v>0</v>
      </c>
      <c r="C37" s="55">
        <f t="shared" si="2"/>
        <v>0</v>
      </c>
      <c r="D37" s="56" t="str">
        <f t="shared" si="2"/>
        <v>JJJJ</v>
      </c>
      <c r="E37" s="10"/>
      <c r="F37" s="10"/>
      <c r="G37" s="10"/>
      <c r="H37" s="10"/>
    </row>
    <row r="38" spans="1:8" ht="24.75" customHeight="1" x14ac:dyDescent="0.2">
      <c r="A38" s="9">
        <v>4</v>
      </c>
      <c r="B38" s="55">
        <f t="shared" si="2"/>
        <v>0</v>
      </c>
      <c r="C38" s="55">
        <f t="shared" si="2"/>
        <v>0</v>
      </c>
      <c r="D38" s="56" t="str">
        <f t="shared" si="2"/>
        <v>JJJJ</v>
      </c>
      <c r="E38" s="10"/>
      <c r="F38" s="10"/>
      <c r="G38" s="10"/>
      <c r="H38" s="10"/>
    </row>
    <row r="39" spans="1:8" ht="24.75" customHeight="1" x14ac:dyDescent="0.2">
      <c r="A39" s="20">
        <v>5</v>
      </c>
      <c r="B39" s="57">
        <f t="shared" si="2"/>
        <v>0</v>
      </c>
      <c r="C39" s="57">
        <f t="shared" si="2"/>
        <v>0</v>
      </c>
      <c r="D39" s="58" t="str">
        <f t="shared" si="2"/>
        <v>JJJJ</v>
      </c>
      <c r="E39" s="10"/>
      <c r="F39" s="10"/>
      <c r="G39" s="10"/>
      <c r="H39" s="10"/>
    </row>
  </sheetData>
  <sheetProtection algorithmName="SHA-512" hashValue="uLMeWYwOk7iZSTHZ5zoJUiErYhYmY5z4unZbDPouJx8YW16W0MjlX7BS/i+8lGiRCubhKDrokM9AoEw7pJIniQ==" saltValue="MLhRTWlHThApKZ5NvUapqA==" spinCount="100000" sheet="1" objects="1" scenarios="1"/>
  <mergeCells count="28">
    <mergeCell ref="A1:B1"/>
    <mergeCell ref="C1:D1"/>
    <mergeCell ref="E1:H1"/>
    <mergeCell ref="C11:D11"/>
    <mergeCell ref="A21:B21"/>
    <mergeCell ref="C21:D21"/>
    <mergeCell ref="E21:H21"/>
    <mergeCell ref="A11:B11"/>
    <mergeCell ref="E2:G2"/>
    <mergeCell ref="B3:D3"/>
    <mergeCell ref="E3:G3"/>
    <mergeCell ref="E11:H11"/>
    <mergeCell ref="B2:C2"/>
    <mergeCell ref="B22:C22"/>
    <mergeCell ref="B32:C32"/>
    <mergeCell ref="B33:D33"/>
    <mergeCell ref="E33:G33"/>
    <mergeCell ref="E12:G12"/>
    <mergeCell ref="B13:D13"/>
    <mergeCell ref="E13:G13"/>
    <mergeCell ref="A31:B31"/>
    <mergeCell ref="B23:D23"/>
    <mergeCell ref="E32:G32"/>
    <mergeCell ref="C31:D31"/>
    <mergeCell ref="E31:H31"/>
    <mergeCell ref="E23:G23"/>
    <mergeCell ref="E22:G22"/>
    <mergeCell ref="B12:C12"/>
  </mergeCells>
  <pageMargins left="0.51181102362204722" right="0.11811023622047245" top="0.39370078740157483" bottom="0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Dropdownliste!$A$2:$A$9</xm:f>
          </x14:formula1>
          <xm:sqref>H2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1:H39"/>
  <sheetViews>
    <sheetView showGridLines="0" workbookViewId="0">
      <selection activeCell="H2" sqref="H2"/>
    </sheetView>
  </sheetViews>
  <sheetFormatPr baseColWidth="10" defaultRowHeight="15" x14ac:dyDescent="0.2"/>
  <cols>
    <col min="1" max="1" width="8" customWidth="1"/>
    <col min="2" max="3" width="18.6640625" customWidth="1"/>
    <col min="4" max="4" width="8" customWidth="1"/>
    <col min="5" max="5" width="9.33203125" customWidth="1"/>
  </cols>
  <sheetData>
    <row r="1" spans="1:8" ht="17.25" customHeight="1" x14ac:dyDescent="0.2">
      <c r="A1" s="236" t="str">
        <f>'Mannschaft I'!A1:B1</f>
        <v xml:space="preserve">Iller Donau Cup </v>
      </c>
      <c r="B1" s="237"/>
      <c r="C1" s="237" t="s">
        <v>38</v>
      </c>
      <c r="D1" s="237"/>
      <c r="E1" s="237" t="str">
        <f>Deckblatt!$A$2</f>
        <v>RK wbl./14.10.2023/Vöhringen</v>
      </c>
      <c r="F1" s="237"/>
      <c r="G1" s="237"/>
      <c r="H1" s="238"/>
    </row>
    <row r="2" spans="1:8" ht="17.25" customHeight="1" x14ac:dyDescent="0.2">
      <c r="A2" s="13" t="s">
        <v>25</v>
      </c>
      <c r="B2" s="239">
        <f>Deckblatt!D7</f>
        <v>0</v>
      </c>
      <c r="C2" s="240"/>
      <c r="D2" s="106" t="s">
        <v>48</v>
      </c>
      <c r="E2" s="228" t="s">
        <v>0</v>
      </c>
      <c r="F2" s="229"/>
      <c r="G2" s="230"/>
      <c r="H2" s="115" t="s">
        <v>78</v>
      </c>
    </row>
    <row r="3" spans="1:8" ht="17.25" customHeight="1" x14ac:dyDescent="0.2">
      <c r="A3" s="14" t="s">
        <v>9</v>
      </c>
      <c r="B3" s="225" t="s">
        <v>28</v>
      </c>
      <c r="C3" s="226"/>
      <c r="D3" s="227"/>
      <c r="E3" s="231" t="s">
        <v>26</v>
      </c>
      <c r="F3" s="232"/>
      <c r="G3" s="233"/>
      <c r="H3" s="103" t="e">
        <f>VLOOKUP(H2,Dropdownliste!A3:B9,2,0)</f>
        <v>#N/A</v>
      </c>
    </row>
    <row r="4" spans="1:8" ht="33" customHeight="1" x14ac:dyDescent="0.2">
      <c r="A4" s="5"/>
      <c r="B4" s="11" t="s">
        <v>1</v>
      </c>
      <c r="C4" s="12" t="s">
        <v>2</v>
      </c>
      <c r="D4" s="104" t="s">
        <v>58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7">
        <v>1</v>
      </c>
      <c r="B5" s="49"/>
      <c r="C5" s="50"/>
      <c r="D5" s="53" t="s">
        <v>59</v>
      </c>
      <c r="E5" s="1"/>
      <c r="F5" s="1"/>
      <c r="G5" s="1"/>
      <c r="H5" s="1"/>
    </row>
    <row r="6" spans="1:8" ht="24.75" customHeight="1" x14ac:dyDescent="0.2">
      <c r="A6" s="7">
        <v>2</v>
      </c>
      <c r="B6" s="49"/>
      <c r="C6" s="50"/>
      <c r="D6" s="53" t="s">
        <v>59</v>
      </c>
      <c r="E6" s="1"/>
      <c r="F6" s="1"/>
      <c r="G6" s="1"/>
      <c r="H6" s="1"/>
    </row>
    <row r="7" spans="1:8" ht="24.75" customHeight="1" x14ac:dyDescent="0.2">
      <c r="A7" s="7">
        <v>3</v>
      </c>
      <c r="B7" s="49"/>
      <c r="C7" s="50"/>
      <c r="D7" s="53" t="s">
        <v>59</v>
      </c>
      <c r="E7" s="1"/>
      <c r="F7" s="1"/>
      <c r="G7" s="1"/>
      <c r="H7" s="1"/>
    </row>
    <row r="8" spans="1:8" ht="24.75" customHeight="1" x14ac:dyDescent="0.2">
      <c r="A8" s="9">
        <v>4</v>
      </c>
      <c r="B8" s="51"/>
      <c r="C8" s="21"/>
      <c r="D8" s="53" t="s">
        <v>59</v>
      </c>
      <c r="E8" s="10"/>
      <c r="F8" s="10"/>
      <c r="G8" s="10"/>
      <c r="H8" s="10"/>
    </row>
    <row r="9" spans="1:8" ht="24.75" customHeight="1" x14ac:dyDescent="0.2">
      <c r="A9" s="8">
        <v>5</v>
      </c>
      <c r="B9" s="52"/>
      <c r="C9" s="3"/>
      <c r="D9" s="54" t="s">
        <v>59</v>
      </c>
      <c r="E9" s="2"/>
      <c r="F9" s="2"/>
      <c r="G9" s="2"/>
      <c r="H9" s="2"/>
    </row>
    <row r="11" spans="1:8" ht="17.25" customHeight="1" x14ac:dyDescent="0.2">
      <c r="A11" s="236" t="str">
        <f>A1</f>
        <v xml:space="preserve">Iller Donau Cup </v>
      </c>
      <c r="B11" s="237"/>
      <c r="C11" s="237" t="s">
        <v>38</v>
      </c>
      <c r="D11" s="237"/>
      <c r="E11" s="237" t="str">
        <f>Deckblatt!$A$2</f>
        <v>RK wbl./14.10.2023/Vöhringen</v>
      </c>
      <c r="F11" s="237"/>
      <c r="G11" s="237"/>
      <c r="H11" s="238"/>
    </row>
    <row r="12" spans="1:8" ht="17.25" customHeight="1" x14ac:dyDescent="0.2">
      <c r="A12" s="13" t="s">
        <v>25</v>
      </c>
      <c r="B12" s="239">
        <f>B2</f>
        <v>0</v>
      </c>
      <c r="C12" s="240"/>
      <c r="D12" s="106" t="s">
        <v>48</v>
      </c>
      <c r="E12" s="228" t="s">
        <v>0</v>
      </c>
      <c r="F12" s="229"/>
      <c r="G12" s="230"/>
      <c r="H12" s="116" t="str">
        <f>H2</f>
        <v>auswählen</v>
      </c>
    </row>
    <row r="13" spans="1:8" ht="17.25" customHeight="1" x14ac:dyDescent="0.2">
      <c r="A13" s="14" t="s">
        <v>9</v>
      </c>
      <c r="B13" s="225" t="s">
        <v>29</v>
      </c>
      <c r="C13" s="226"/>
      <c r="D13" s="227"/>
      <c r="E13" s="231" t="s">
        <v>26</v>
      </c>
      <c r="F13" s="232"/>
      <c r="G13" s="233"/>
      <c r="H13" s="20" t="e">
        <f>H3</f>
        <v>#N/A</v>
      </c>
    </row>
    <row r="14" spans="1:8" ht="29.25" customHeight="1" x14ac:dyDescent="0.2">
      <c r="A14" s="5"/>
      <c r="B14" s="11" t="s">
        <v>1</v>
      </c>
      <c r="C14" s="12" t="s">
        <v>2</v>
      </c>
      <c r="D14" s="6" t="s">
        <v>60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4.75" customHeight="1" x14ac:dyDescent="0.2">
      <c r="A15" s="7">
        <v>1</v>
      </c>
      <c r="B15" s="55">
        <f t="shared" ref="B15:D19" si="0">B5</f>
        <v>0</v>
      </c>
      <c r="C15" s="55">
        <f t="shared" si="0"/>
        <v>0</v>
      </c>
      <c r="D15" s="56" t="str">
        <f t="shared" si="0"/>
        <v>JJJJ</v>
      </c>
      <c r="E15" s="1"/>
      <c r="F15" s="1"/>
      <c r="G15" s="1"/>
      <c r="H15" s="1"/>
    </row>
    <row r="16" spans="1:8" ht="24.75" customHeight="1" x14ac:dyDescent="0.2">
      <c r="A16" s="7">
        <v>2</v>
      </c>
      <c r="B16" s="55">
        <f t="shared" si="0"/>
        <v>0</v>
      </c>
      <c r="C16" s="55">
        <f t="shared" si="0"/>
        <v>0</v>
      </c>
      <c r="D16" s="56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7">
        <v>3</v>
      </c>
      <c r="B17" s="55">
        <f t="shared" si="0"/>
        <v>0</v>
      </c>
      <c r="C17" s="55">
        <f t="shared" si="0"/>
        <v>0</v>
      </c>
      <c r="D17" s="56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9">
        <v>4</v>
      </c>
      <c r="B18" s="55">
        <f t="shared" si="0"/>
        <v>0</v>
      </c>
      <c r="C18" s="55">
        <f t="shared" si="0"/>
        <v>0</v>
      </c>
      <c r="D18" s="56" t="str">
        <f t="shared" si="0"/>
        <v>JJJJ</v>
      </c>
      <c r="E18" s="10"/>
      <c r="F18" s="10"/>
      <c r="G18" s="10"/>
      <c r="H18" s="10"/>
    </row>
    <row r="19" spans="1:8" ht="24.75" customHeight="1" x14ac:dyDescent="0.2">
      <c r="A19" s="20">
        <v>5</v>
      </c>
      <c r="B19" s="57">
        <f t="shared" si="0"/>
        <v>0</v>
      </c>
      <c r="C19" s="57">
        <f t="shared" si="0"/>
        <v>0</v>
      </c>
      <c r="D19" s="58" t="str">
        <f t="shared" si="0"/>
        <v>JJJJ</v>
      </c>
      <c r="E19" s="2"/>
      <c r="F19" s="2"/>
      <c r="G19" s="2"/>
      <c r="H19" s="2"/>
    </row>
    <row r="21" spans="1:8" ht="17.25" customHeight="1" x14ac:dyDescent="0.2">
      <c r="A21" s="236" t="str">
        <f>A11</f>
        <v xml:space="preserve">Iller Donau Cup </v>
      </c>
      <c r="B21" s="237"/>
      <c r="C21" s="237" t="s">
        <v>38</v>
      </c>
      <c r="D21" s="237"/>
      <c r="E21" s="237" t="str">
        <f>Deckblatt!$A$2</f>
        <v>RK wbl./14.10.2023/Vöhringen</v>
      </c>
      <c r="F21" s="237"/>
      <c r="G21" s="237"/>
      <c r="H21" s="238"/>
    </row>
    <row r="22" spans="1:8" ht="17.25" customHeight="1" x14ac:dyDescent="0.2">
      <c r="A22" s="13" t="s">
        <v>25</v>
      </c>
      <c r="B22" s="239">
        <f>B12</f>
        <v>0</v>
      </c>
      <c r="C22" s="240"/>
      <c r="D22" s="106" t="s">
        <v>48</v>
      </c>
      <c r="E22" s="228" t="s">
        <v>0</v>
      </c>
      <c r="F22" s="229"/>
      <c r="G22" s="230"/>
      <c r="H22" s="116" t="str">
        <f>H12</f>
        <v>auswählen</v>
      </c>
    </row>
    <row r="23" spans="1:8" ht="17.25" customHeight="1" x14ac:dyDescent="0.2">
      <c r="A23" s="14" t="s">
        <v>9</v>
      </c>
      <c r="B23" s="225" t="s">
        <v>30</v>
      </c>
      <c r="C23" s="226"/>
      <c r="D23" s="227"/>
      <c r="E23" s="231" t="s">
        <v>26</v>
      </c>
      <c r="F23" s="232"/>
      <c r="G23" s="233"/>
      <c r="H23" s="63" t="e">
        <f>H13</f>
        <v>#N/A</v>
      </c>
    </row>
    <row r="24" spans="1:8" ht="29.25" customHeight="1" x14ac:dyDescent="0.2">
      <c r="A24" s="5"/>
      <c r="B24" s="11" t="s">
        <v>1</v>
      </c>
      <c r="C24" s="12" t="s">
        <v>2</v>
      </c>
      <c r="D24" s="6" t="s">
        <v>60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4.75" customHeight="1" x14ac:dyDescent="0.2">
      <c r="A25" s="7">
        <v>1</v>
      </c>
      <c r="B25" s="55">
        <f t="shared" ref="B25:D29" si="1">B15</f>
        <v>0</v>
      </c>
      <c r="C25" s="55">
        <f t="shared" si="1"/>
        <v>0</v>
      </c>
      <c r="D25" s="56" t="str">
        <f t="shared" si="1"/>
        <v>JJJJ</v>
      </c>
      <c r="E25" s="1"/>
      <c r="F25" s="1"/>
      <c r="G25" s="1"/>
      <c r="H25" s="1"/>
    </row>
    <row r="26" spans="1:8" ht="24.75" customHeight="1" x14ac:dyDescent="0.2">
      <c r="A26" s="7">
        <v>2</v>
      </c>
      <c r="B26" s="55">
        <f t="shared" si="1"/>
        <v>0</v>
      </c>
      <c r="C26" s="55">
        <f t="shared" si="1"/>
        <v>0</v>
      </c>
      <c r="D26" s="56" t="str">
        <f t="shared" si="1"/>
        <v>JJJJ</v>
      </c>
      <c r="E26" s="1"/>
      <c r="F26" s="1"/>
      <c r="G26" s="1"/>
      <c r="H26" s="1"/>
    </row>
    <row r="27" spans="1:8" ht="24.75" customHeight="1" x14ac:dyDescent="0.2">
      <c r="A27" s="7">
        <v>3</v>
      </c>
      <c r="B27" s="55">
        <f t="shared" si="1"/>
        <v>0</v>
      </c>
      <c r="C27" s="55">
        <f t="shared" si="1"/>
        <v>0</v>
      </c>
      <c r="D27" s="56" t="str">
        <f t="shared" si="1"/>
        <v>JJJJ</v>
      </c>
      <c r="E27" s="1"/>
      <c r="F27" s="1"/>
      <c r="G27" s="1"/>
      <c r="H27" s="1"/>
    </row>
    <row r="28" spans="1:8" ht="24.75" customHeight="1" x14ac:dyDescent="0.2">
      <c r="A28" s="9">
        <v>4</v>
      </c>
      <c r="B28" s="55">
        <f t="shared" si="1"/>
        <v>0</v>
      </c>
      <c r="C28" s="55">
        <f t="shared" si="1"/>
        <v>0</v>
      </c>
      <c r="D28" s="56" t="str">
        <f t="shared" si="1"/>
        <v>JJJJ</v>
      </c>
      <c r="E28" s="10"/>
      <c r="F28" s="10"/>
      <c r="G28" s="10"/>
      <c r="H28" s="10"/>
    </row>
    <row r="29" spans="1:8" ht="24.75" customHeight="1" x14ac:dyDescent="0.2">
      <c r="A29" s="8">
        <v>5</v>
      </c>
      <c r="B29" s="59">
        <f t="shared" si="1"/>
        <v>0</v>
      </c>
      <c r="C29" s="57">
        <f t="shared" si="1"/>
        <v>0</v>
      </c>
      <c r="D29" s="58" t="str">
        <f t="shared" si="1"/>
        <v>JJJJ</v>
      </c>
      <c r="E29" s="2"/>
      <c r="F29" s="2"/>
      <c r="G29" s="2"/>
      <c r="H29" s="2"/>
    </row>
    <row r="31" spans="1:8" ht="17.25" customHeight="1" x14ac:dyDescent="0.2">
      <c r="A31" s="236" t="str">
        <f>A21</f>
        <v xml:space="preserve">Iller Donau Cup </v>
      </c>
      <c r="B31" s="237"/>
      <c r="C31" s="237" t="s">
        <v>38</v>
      </c>
      <c r="D31" s="237"/>
      <c r="E31" s="237" t="str">
        <f>Deckblatt!$A$2</f>
        <v>RK wbl./14.10.2023/Vöhringen</v>
      </c>
      <c r="F31" s="237"/>
      <c r="G31" s="237"/>
      <c r="H31" s="238"/>
    </row>
    <row r="32" spans="1:8" ht="17.25" customHeight="1" x14ac:dyDescent="0.2">
      <c r="A32" s="13" t="s">
        <v>25</v>
      </c>
      <c r="B32" s="239">
        <f>B22</f>
        <v>0</v>
      </c>
      <c r="C32" s="240"/>
      <c r="D32" s="106" t="s">
        <v>48</v>
      </c>
      <c r="E32" s="235" t="s">
        <v>0</v>
      </c>
      <c r="F32" s="235"/>
      <c r="G32" s="235"/>
      <c r="H32" s="116" t="str">
        <f>H22</f>
        <v>auswählen</v>
      </c>
    </row>
    <row r="33" spans="1:8" ht="17.25" customHeight="1" x14ac:dyDescent="0.2">
      <c r="A33" s="14" t="s">
        <v>9</v>
      </c>
      <c r="B33" s="225" t="s">
        <v>31</v>
      </c>
      <c r="C33" s="226"/>
      <c r="D33" s="227"/>
      <c r="E33" s="234" t="s">
        <v>26</v>
      </c>
      <c r="F33" s="234"/>
      <c r="G33" s="234"/>
      <c r="H33" s="62" t="e">
        <f>H23</f>
        <v>#N/A</v>
      </c>
    </row>
    <row r="34" spans="1:8" ht="29.25" customHeight="1" x14ac:dyDescent="0.2">
      <c r="A34" s="16"/>
      <c r="B34" s="17" t="s">
        <v>1</v>
      </c>
      <c r="C34" s="18" t="s">
        <v>2</v>
      </c>
      <c r="D34" s="19" t="s">
        <v>60</v>
      </c>
      <c r="E34" s="19" t="s">
        <v>27</v>
      </c>
      <c r="F34" s="4" t="s">
        <v>3</v>
      </c>
      <c r="G34" s="4" t="s">
        <v>4</v>
      </c>
      <c r="H34" s="4" t="s">
        <v>5</v>
      </c>
    </row>
    <row r="35" spans="1:8" ht="24.75" customHeight="1" x14ac:dyDescent="0.2">
      <c r="A35" s="9">
        <v>1</v>
      </c>
      <c r="B35" s="55">
        <f t="shared" ref="B35:D39" si="2">B25</f>
        <v>0</v>
      </c>
      <c r="C35" s="55">
        <f t="shared" si="2"/>
        <v>0</v>
      </c>
      <c r="D35" s="56" t="str">
        <f t="shared" si="2"/>
        <v>JJJJ</v>
      </c>
      <c r="E35" s="10"/>
      <c r="F35" s="10"/>
      <c r="G35" s="10"/>
      <c r="H35" s="10"/>
    </row>
    <row r="36" spans="1:8" ht="24.75" customHeight="1" x14ac:dyDescent="0.2">
      <c r="A36" s="9">
        <v>2</v>
      </c>
      <c r="B36" s="55">
        <f t="shared" si="2"/>
        <v>0</v>
      </c>
      <c r="C36" s="55">
        <f t="shared" si="2"/>
        <v>0</v>
      </c>
      <c r="D36" s="56" t="str">
        <f t="shared" si="2"/>
        <v>JJJJ</v>
      </c>
      <c r="E36" s="10"/>
      <c r="F36" s="10"/>
      <c r="G36" s="10"/>
      <c r="H36" s="10"/>
    </row>
    <row r="37" spans="1:8" ht="24.75" customHeight="1" x14ac:dyDescent="0.2">
      <c r="A37" s="9">
        <v>3</v>
      </c>
      <c r="B37" s="55">
        <f t="shared" si="2"/>
        <v>0</v>
      </c>
      <c r="C37" s="55">
        <f t="shared" si="2"/>
        <v>0</v>
      </c>
      <c r="D37" s="56" t="str">
        <f t="shared" si="2"/>
        <v>JJJJ</v>
      </c>
      <c r="E37" s="10"/>
      <c r="F37" s="10"/>
      <c r="G37" s="10"/>
      <c r="H37" s="10"/>
    </row>
    <row r="38" spans="1:8" ht="24.75" customHeight="1" x14ac:dyDescent="0.2">
      <c r="A38" s="9">
        <v>4</v>
      </c>
      <c r="B38" s="55">
        <f t="shared" si="2"/>
        <v>0</v>
      </c>
      <c r="C38" s="55">
        <f t="shared" si="2"/>
        <v>0</v>
      </c>
      <c r="D38" s="56" t="str">
        <f t="shared" si="2"/>
        <v>JJJJ</v>
      </c>
      <c r="E38" s="10"/>
      <c r="F38" s="10"/>
      <c r="G38" s="10"/>
      <c r="H38" s="10"/>
    </row>
    <row r="39" spans="1:8" ht="24.75" customHeight="1" x14ac:dyDescent="0.2">
      <c r="A39" s="20">
        <v>5</v>
      </c>
      <c r="B39" s="57">
        <f t="shared" si="2"/>
        <v>0</v>
      </c>
      <c r="C39" s="57">
        <f t="shared" si="2"/>
        <v>0</v>
      </c>
      <c r="D39" s="58" t="str">
        <f t="shared" si="2"/>
        <v>JJJJ</v>
      </c>
      <c r="E39" s="10"/>
      <c r="F39" s="10"/>
      <c r="G39" s="10"/>
      <c r="H39" s="10"/>
    </row>
  </sheetData>
  <sheetProtection algorithmName="SHA-512" hashValue="OeIRNn/9qJ2gEoX7Ms29gVep9YRDiGKXgsqEaaqvPWKG8G/RB56V+NNHZXVbso4DtXjzlJW8JswapkXL0/tlUw==" saltValue="KKse9wa1uvIzrz3S0l7ciw==" spinCount="100000" sheet="1" objects="1" scenarios="1"/>
  <mergeCells count="28">
    <mergeCell ref="A1:B1"/>
    <mergeCell ref="C1:D1"/>
    <mergeCell ref="E1:H1"/>
    <mergeCell ref="C11:D11"/>
    <mergeCell ref="A21:B21"/>
    <mergeCell ref="C21:D21"/>
    <mergeCell ref="E21:H21"/>
    <mergeCell ref="A11:B11"/>
    <mergeCell ref="E2:G2"/>
    <mergeCell ref="B3:D3"/>
    <mergeCell ref="E3:G3"/>
    <mergeCell ref="E11:H11"/>
    <mergeCell ref="B2:C2"/>
    <mergeCell ref="B22:C22"/>
    <mergeCell ref="B32:C32"/>
    <mergeCell ref="B33:D33"/>
    <mergeCell ref="E33:G33"/>
    <mergeCell ref="E12:G12"/>
    <mergeCell ref="B13:D13"/>
    <mergeCell ref="E13:G13"/>
    <mergeCell ref="A31:B31"/>
    <mergeCell ref="B23:D23"/>
    <mergeCell ref="E32:G32"/>
    <mergeCell ref="C31:D31"/>
    <mergeCell ref="E31:H31"/>
    <mergeCell ref="E23:G23"/>
    <mergeCell ref="E22:G22"/>
    <mergeCell ref="B12:C12"/>
  </mergeCells>
  <pageMargins left="0.51181102362204722" right="0.11811023622047245" top="0.39370078740157483" bottom="0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Dropdownliste!$A$2:$A$9</xm:f>
          </x14:formula1>
          <xm:sqref>H2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H39"/>
  <sheetViews>
    <sheetView showGridLines="0" workbookViewId="0">
      <selection activeCell="H2" sqref="H2"/>
    </sheetView>
  </sheetViews>
  <sheetFormatPr baseColWidth="10" defaultRowHeight="15" x14ac:dyDescent="0.2"/>
  <cols>
    <col min="1" max="1" width="7.83203125" customWidth="1"/>
    <col min="2" max="2" width="18.83203125" customWidth="1"/>
    <col min="3" max="3" width="18.6640625" customWidth="1"/>
    <col min="4" max="4" width="9" customWidth="1"/>
    <col min="5" max="5" width="9.33203125" customWidth="1"/>
  </cols>
  <sheetData>
    <row r="1" spans="1:8" ht="17.25" customHeight="1" x14ac:dyDescent="0.2">
      <c r="A1" s="236" t="str">
        <f>'Mannschaft I'!A1:B1</f>
        <v xml:space="preserve">Iller Donau Cup </v>
      </c>
      <c r="B1" s="237"/>
      <c r="C1" s="237" t="s">
        <v>38</v>
      </c>
      <c r="D1" s="237"/>
      <c r="E1" s="237" t="str">
        <f>Deckblatt!$A$2</f>
        <v>RK wbl./14.10.2023/Vöhringen</v>
      </c>
      <c r="F1" s="237"/>
      <c r="G1" s="237"/>
      <c r="H1" s="238"/>
    </row>
    <row r="2" spans="1:8" ht="17.25" customHeight="1" x14ac:dyDescent="0.2">
      <c r="A2" s="13" t="s">
        <v>25</v>
      </c>
      <c r="B2" s="239">
        <f>Deckblatt!D7</f>
        <v>0</v>
      </c>
      <c r="C2" s="240"/>
      <c r="D2" s="106" t="s">
        <v>49</v>
      </c>
      <c r="E2" s="228" t="s">
        <v>0</v>
      </c>
      <c r="F2" s="229"/>
      <c r="G2" s="230"/>
      <c r="H2" s="115" t="s">
        <v>78</v>
      </c>
    </row>
    <row r="3" spans="1:8" ht="17.25" customHeight="1" x14ac:dyDescent="0.2">
      <c r="A3" s="14" t="s">
        <v>9</v>
      </c>
      <c r="B3" s="225" t="s">
        <v>28</v>
      </c>
      <c r="C3" s="226"/>
      <c r="D3" s="227"/>
      <c r="E3" s="231" t="s">
        <v>26</v>
      </c>
      <c r="F3" s="232"/>
      <c r="G3" s="233"/>
      <c r="H3" s="103" t="e">
        <f>VLOOKUP(H2,Dropdownliste!A3:B9,2,0)</f>
        <v>#N/A</v>
      </c>
    </row>
    <row r="4" spans="1:8" ht="29.25" customHeight="1" x14ac:dyDescent="0.2">
      <c r="A4" s="5"/>
      <c r="B4" s="11" t="s">
        <v>1</v>
      </c>
      <c r="C4" s="12" t="s">
        <v>2</v>
      </c>
      <c r="D4" s="104" t="s">
        <v>58</v>
      </c>
      <c r="E4" s="6" t="s">
        <v>27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7">
        <v>1</v>
      </c>
      <c r="B5" s="49"/>
      <c r="C5" s="50"/>
      <c r="D5" s="53" t="s">
        <v>59</v>
      </c>
      <c r="E5" s="1"/>
      <c r="F5" s="1"/>
      <c r="G5" s="1"/>
      <c r="H5" s="1"/>
    </row>
    <row r="6" spans="1:8" ht="24.75" customHeight="1" x14ac:dyDescent="0.2">
      <c r="A6" s="7">
        <v>2</v>
      </c>
      <c r="B6" s="49"/>
      <c r="C6" s="50"/>
      <c r="D6" s="53" t="s">
        <v>59</v>
      </c>
      <c r="E6" s="1"/>
      <c r="F6" s="1"/>
      <c r="G6" s="1"/>
      <c r="H6" s="1"/>
    </row>
    <row r="7" spans="1:8" ht="24.75" customHeight="1" x14ac:dyDescent="0.2">
      <c r="A7" s="7">
        <v>3</v>
      </c>
      <c r="B7" s="49"/>
      <c r="C7" s="50"/>
      <c r="D7" s="53" t="s">
        <v>59</v>
      </c>
      <c r="E7" s="1"/>
      <c r="F7" s="1"/>
      <c r="G7" s="1"/>
      <c r="H7" s="1"/>
    </row>
    <row r="8" spans="1:8" ht="24.75" customHeight="1" x14ac:dyDescent="0.2">
      <c r="A8" s="9">
        <v>4</v>
      </c>
      <c r="B8" s="51"/>
      <c r="C8" s="21"/>
      <c r="D8" s="54" t="s">
        <v>59</v>
      </c>
      <c r="E8" s="10"/>
      <c r="F8" s="10"/>
      <c r="G8" s="10"/>
      <c r="H8" s="10"/>
    </row>
    <row r="9" spans="1:8" ht="24.75" customHeight="1" x14ac:dyDescent="0.2">
      <c r="A9" s="8">
        <v>5</v>
      </c>
      <c r="B9" s="52"/>
      <c r="C9" s="3"/>
      <c r="D9" s="105" t="s">
        <v>59</v>
      </c>
      <c r="E9" s="2"/>
      <c r="F9" s="2"/>
      <c r="G9" s="2"/>
      <c r="H9" s="2"/>
    </row>
    <row r="10" spans="1:8" ht="15" customHeight="1" x14ac:dyDescent="0.2"/>
    <row r="11" spans="1:8" ht="17.25" customHeight="1" x14ac:dyDescent="0.2">
      <c r="A11" s="236" t="str">
        <f>A1</f>
        <v xml:space="preserve">Iller Donau Cup </v>
      </c>
      <c r="B11" s="237"/>
      <c r="C11" s="237" t="s">
        <v>38</v>
      </c>
      <c r="D11" s="237"/>
      <c r="E11" s="237" t="str">
        <f>Deckblatt!$A$2</f>
        <v>RK wbl./14.10.2023/Vöhringen</v>
      </c>
      <c r="F11" s="237"/>
      <c r="G11" s="237"/>
      <c r="H11" s="238"/>
    </row>
    <row r="12" spans="1:8" ht="17.25" customHeight="1" x14ac:dyDescent="0.2">
      <c r="A12" s="13" t="s">
        <v>25</v>
      </c>
      <c r="B12" s="239">
        <f>B2</f>
        <v>0</v>
      </c>
      <c r="C12" s="240"/>
      <c r="D12" s="106" t="s">
        <v>49</v>
      </c>
      <c r="E12" s="228" t="s">
        <v>0</v>
      </c>
      <c r="F12" s="229"/>
      <c r="G12" s="230"/>
      <c r="H12" s="116" t="str">
        <f>H2</f>
        <v>auswählen</v>
      </c>
    </row>
    <row r="13" spans="1:8" ht="17.25" customHeight="1" x14ac:dyDescent="0.2">
      <c r="A13" s="14" t="s">
        <v>9</v>
      </c>
      <c r="B13" s="225" t="s">
        <v>29</v>
      </c>
      <c r="C13" s="226"/>
      <c r="D13" s="227"/>
      <c r="E13" s="231" t="s">
        <v>26</v>
      </c>
      <c r="F13" s="232"/>
      <c r="G13" s="233"/>
      <c r="H13" s="63" t="e">
        <f>H3</f>
        <v>#N/A</v>
      </c>
    </row>
    <row r="14" spans="1:8" ht="28.5" customHeight="1" x14ac:dyDescent="0.2">
      <c r="A14" s="5"/>
      <c r="B14" s="11" t="s">
        <v>1</v>
      </c>
      <c r="C14" s="12" t="s">
        <v>2</v>
      </c>
      <c r="D14" s="6" t="s">
        <v>61</v>
      </c>
      <c r="E14" s="6" t="s">
        <v>27</v>
      </c>
      <c r="F14" s="4" t="s">
        <v>3</v>
      </c>
      <c r="G14" s="4" t="s">
        <v>4</v>
      </c>
      <c r="H14" s="4" t="s">
        <v>5</v>
      </c>
    </row>
    <row r="15" spans="1:8" ht="24.75" customHeight="1" x14ac:dyDescent="0.2">
      <c r="A15" s="7">
        <v>1</v>
      </c>
      <c r="B15" s="55">
        <f t="shared" ref="B15:D19" si="0">B5</f>
        <v>0</v>
      </c>
      <c r="C15" s="55">
        <f t="shared" si="0"/>
        <v>0</v>
      </c>
      <c r="D15" s="56" t="str">
        <f t="shared" si="0"/>
        <v>JJJJ</v>
      </c>
      <c r="E15" s="1"/>
      <c r="F15" s="1"/>
      <c r="G15" s="1"/>
      <c r="H15" s="1"/>
    </row>
    <row r="16" spans="1:8" ht="24.75" customHeight="1" x14ac:dyDescent="0.2">
      <c r="A16" s="7">
        <v>2</v>
      </c>
      <c r="B16" s="55">
        <f t="shared" si="0"/>
        <v>0</v>
      </c>
      <c r="C16" s="55">
        <f t="shared" si="0"/>
        <v>0</v>
      </c>
      <c r="D16" s="56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7">
        <v>3</v>
      </c>
      <c r="B17" s="55">
        <f t="shared" si="0"/>
        <v>0</v>
      </c>
      <c r="C17" s="55">
        <f t="shared" si="0"/>
        <v>0</v>
      </c>
      <c r="D17" s="56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9">
        <v>4</v>
      </c>
      <c r="B18" s="55">
        <f t="shared" si="0"/>
        <v>0</v>
      </c>
      <c r="C18" s="55">
        <f t="shared" si="0"/>
        <v>0</v>
      </c>
      <c r="D18" s="56" t="str">
        <f t="shared" si="0"/>
        <v>JJJJ</v>
      </c>
      <c r="E18" s="10"/>
      <c r="F18" s="10"/>
      <c r="G18" s="10"/>
      <c r="H18" s="10"/>
    </row>
    <row r="19" spans="1:8" ht="24.75" customHeight="1" x14ac:dyDescent="0.2">
      <c r="A19" s="20">
        <v>5</v>
      </c>
      <c r="B19" s="57">
        <f t="shared" si="0"/>
        <v>0</v>
      </c>
      <c r="C19" s="57">
        <f t="shared" si="0"/>
        <v>0</v>
      </c>
      <c r="D19" s="58" t="str">
        <f t="shared" si="0"/>
        <v>JJJJ</v>
      </c>
      <c r="E19" s="2"/>
      <c r="F19" s="2"/>
      <c r="G19" s="2"/>
      <c r="H19" s="2"/>
    </row>
    <row r="21" spans="1:8" ht="17.25" customHeight="1" x14ac:dyDescent="0.2">
      <c r="A21" s="236" t="str">
        <f>A1</f>
        <v xml:space="preserve">Iller Donau Cup </v>
      </c>
      <c r="B21" s="237"/>
      <c r="C21" s="237" t="s">
        <v>38</v>
      </c>
      <c r="D21" s="237"/>
      <c r="E21" s="237" t="str">
        <f>Deckblatt!$A$2</f>
        <v>RK wbl./14.10.2023/Vöhringen</v>
      </c>
      <c r="F21" s="237"/>
      <c r="G21" s="237"/>
      <c r="H21" s="238"/>
    </row>
    <row r="22" spans="1:8" ht="17.25" customHeight="1" x14ac:dyDescent="0.2">
      <c r="A22" s="13" t="s">
        <v>25</v>
      </c>
      <c r="B22" s="239">
        <f>B12</f>
        <v>0</v>
      </c>
      <c r="C22" s="240"/>
      <c r="D22" s="106" t="s">
        <v>49</v>
      </c>
      <c r="E22" s="228" t="s">
        <v>0</v>
      </c>
      <c r="F22" s="229"/>
      <c r="G22" s="230"/>
      <c r="H22" s="116" t="str">
        <f>H12</f>
        <v>auswählen</v>
      </c>
    </row>
    <row r="23" spans="1:8" ht="17.25" customHeight="1" x14ac:dyDescent="0.2">
      <c r="A23" s="14" t="s">
        <v>9</v>
      </c>
      <c r="B23" s="225" t="s">
        <v>30</v>
      </c>
      <c r="C23" s="226"/>
      <c r="D23" s="227"/>
      <c r="E23" s="231" t="s">
        <v>26</v>
      </c>
      <c r="F23" s="232"/>
      <c r="G23" s="233"/>
      <c r="H23" s="62" t="e">
        <f>H13</f>
        <v>#N/A</v>
      </c>
    </row>
    <row r="24" spans="1:8" ht="29.25" customHeight="1" x14ac:dyDescent="0.2">
      <c r="A24" s="5"/>
      <c r="B24" s="11" t="s">
        <v>1</v>
      </c>
      <c r="C24" s="12" t="s">
        <v>2</v>
      </c>
      <c r="D24" s="6" t="s">
        <v>60</v>
      </c>
      <c r="E24" s="6" t="s">
        <v>27</v>
      </c>
      <c r="F24" s="4" t="s">
        <v>3</v>
      </c>
      <c r="G24" s="4" t="s">
        <v>4</v>
      </c>
      <c r="H24" s="4" t="s">
        <v>5</v>
      </c>
    </row>
    <row r="25" spans="1:8" ht="24.75" customHeight="1" x14ac:dyDescent="0.2">
      <c r="A25" s="7">
        <v>1</v>
      </c>
      <c r="B25" s="55">
        <f t="shared" ref="B25:D29" si="1">B15</f>
        <v>0</v>
      </c>
      <c r="C25" s="55">
        <f t="shared" si="1"/>
        <v>0</v>
      </c>
      <c r="D25" s="56" t="str">
        <f t="shared" si="1"/>
        <v>JJJJ</v>
      </c>
      <c r="E25" s="1"/>
      <c r="F25" s="1"/>
      <c r="G25" s="1"/>
      <c r="H25" s="1"/>
    </row>
    <row r="26" spans="1:8" ht="24.75" customHeight="1" x14ac:dyDescent="0.2">
      <c r="A26" s="7">
        <v>2</v>
      </c>
      <c r="B26" s="55">
        <f t="shared" si="1"/>
        <v>0</v>
      </c>
      <c r="C26" s="55">
        <f t="shared" si="1"/>
        <v>0</v>
      </c>
      <c r="D26" s="56" t="str">
        <f t="shared" si="1"/>
        <v>JJJJ</v>
      </c>
      <c r="E26" s="1"/>
      <c r="F26" s="1"/>
      <c r="G26" s="1"/>
      <c r="H26" s="1"/>
    </row>
    <row r="27" spans="1:8" ht="24.75" customHeight="1" x14ac:dyDescent="0.2">
      <c r="A27" s="7">
        <v>3</v>
      </c>
      <c r="B27" s="55">
        <f t="shared" si="1"/>
        <v>0</v>
      </c>
      <c r="C27" s="55">
        <f t="shared" si="1"/>
        <v>0</v>
      </c>
      <c r="D27" s="56" t="str">
        <f t="shared" si="1"/>
        <v>JJJJ</v>
      </c>
      <c r="E27" s="1"/>
      <c r="F27" s="1"/>
      <c r="G27" s="1"/>
      <c r="H27" s="1"/>
    </row>
    <row r="28" spans="1:8" ht="24.75" customHeight="1" x14ac:dyDescent="0.2">
      <c r="A28" s="9">
        <v>4</v>
      </c>
      <c r="B28" s="55">
        <f t="shared" si="1"/>
        <v>0</v>
      </c>
      <c r="C28" s="55">
        <f t="shared" si="1"/>
        <v>0</v>
      </c>
      <c r="D28" s="56" t="str">
        <f t="shared" si="1"/>
        <v>JJJJ</v>
      </c>
      <c r="E28" s="10"/>
      <c r="F28" s="10"/>
      <c r="G28" s="10"/>
      <c r="H28" s="10"/>
    </row>
    <row r="29" spans="1:8" ht="24.75" customHeight="1" x14ac:dyDescent="0.2">
      <c r="A29" s="8">
        <v>5</v>
      </c>
      <c r="B29" s="59">
        <f t="shared" si="1"/>
        <v>0</v>
      </c>
      <c r="C29" s="57">
        <f t="shared" si="1"/>
        <v>0</v>
      </c>
      <c r="D29" s="58" t="str">
        <f t="shared" si="1"/>
        <v>JJJJ</v>
      </c>
      <c r="E29" s="2"/>
      <c r="F29" s="2"/>
      <c r="G29" s="2"/>
      <c r="H29" s="2"/>
    </row>
    <row r="31" spans="1:8" ht="17.25" customHeight="1" x14ac:dyDescent="0.2">
      <c r="A31" s="236" t="str">
        <f>A21</f>
        <v xml:space="preserve">Iller Donau Cup </v>
      </c>
      <c r="B31" s="237"/>
      <c r="C31" s="237" t="s">
        <v>38</v>
      </c>
      <c r="D31" s="237"/>
      <c r="E31" s="237" t="str">
        <f>Deckblatt!$A$2</f>
        <v>RK wbl./14.10.2023/Vöhringen</v>
      </c>
      <c r="F31" s="237"/>
      <c r="G31" s="237"/>
      <c r="H31" s="238"/>
    </row>
    <row r="32" spans="1:8" ht="17.25" customHeight="1" x14ac:dyDescent="0.2">
      <c r="A32" s="13" t="s">
        <v>25</v>
      </c>
      <c r="B32" s="239">
        <f>B22</f>
        <v>0</v>
      </c>
      <c r="C32" s="240"/>
      <c r="D32" s="106" t="s">
        <v>49</v>
      </c>
      <c r="E32" s="235" t="s">
        <v>0</v>
      </c>
      <c r="F32" s="235"/>
      <c r="G32" s="235"/>
      <c r="H32" s="116" t="str">
        <f>H22</f>
        <v>auswählen</v>
      </c>
    </row>
    <row r="33" spans="1:8" ht="17.25" customHeight="1" x14ac:dyDescent="0.2">
      <c r="A33" s="14" t="s">
        <v>9</v>
      </c>
      <c r="B33" s="225" t="s">
        <v>31</v>
      </c>
      <c r="C33" s="226"/>
      <c r="D33" s="227"/>
      <c r="E33" s="234" t="s">
        <v>26</v>
      </c>
      <c r="F33" s="234"/>
      <c r="G33" s="234"/>
      <c r="H33" s="62" t="e">
        <f>H23</f>
        <v>#N/A</v>
      </c>
    </row>
    <row r="34" spans="1:8" ht="29.25" customHeight="1" x14ac:dyDescent="0.2">
      <c r="A34" s="16"/>
      <c r="B34" s="17" t="s">
        <v>1</v>
      </c>
      <c r="C34" s="18" t="s">
        <v>2</v>
      </c>
      <c r="D34" s="19" t="s">
        <v>60</v>
      </c>
      <c r="E34" s="19" t="s">
        <v>27</v>
      </c>
      <c r="F34" s="4" t="s">
        <v>3</v>
      </c>
      <c r="G34" s="4" t="s">
        <v>4</v>
      </c>
      <c r="H34" s="4" t="s">
        <v>5</v>
      </c>
    </row>
    <row r="35" spans="1:8" ht="24.75" customHeight="1" x14ac:dyDescent="0.2">
      <c r="A35" s="9">
        <v>1</v>
      </c>
      <c r="B35" s="55">
        <f t="shared" ref="B35:D39" si="2">B25</f>
        <v>0</v>
      </c>
      <c r="C35" s="55">
        <f t="shared" si="2"/>
        <v>0</v>
      </c>
      <c r="D35" s="56" t="str">
        <f t="shared" si="2"/>
        <v>JJJJ</v>
      </c>
      <c r="E35" s="10"/>
      <c r="F35" s="10"/>
      <c r="G35" s="10"/>
      <c r="H35" s="10"/>
    </row>
    <row r="36" spans="1:8" ht="24.75" customHeight="1" x14ac:dyDescent="0.2">
      <c r="A36" s="9">
        <v>2</v>
      </c>
      <c r="B36" s="55">
        <f t="shared" si="2"/>
        <v>0</v>
      </c>
      <c r="C36" s="55">
        <f t="shared" si="2"/>
        <v>0</v>
      </c>
      <c r="D36" s="56" t="str">
        <f t="shared" si="2"/>
        <v>JJJJ</v>
      </c>
      <c r="E36" s="10"/>
      <c r="F36" s="10"/>
      <c r="G36" s="10"/>
      <c r="H36" s="10"/>
    </row>
    <row r="37" spans="1:8" ht="24.75" customHeight="1" x14ac:dyDescent="0.2">
      <c r="A37" s="9">
        <v>3</v>
      </c>
      <c r="B37" s="55">
        <f t="shared" si="2"/>
        <v>0</v>
      </c>
      <c r="C37" s="55">
        <f t="shared" si="2"/>
        <v>0</v>
      </c>
      <c r="D37" s="56" t="str">
        <f t="shared" si="2"/>
        <v>JJJJ</v>
      </c>
      <c r="E37" s="10"/>
      <c r="F37" s="10"/>
      <c r="G37" s="10"/>
      <c r="H37" s="10"/>
    </row>
    <row r="38" spans="1:8" ht="24.75" customHeight="1" x14ac:dyDescent="0.2">
      <c r="A38" s="9">
        <v>4</v>
      </c>
      <c r="B38" s="55">
        <f t="shared" si="2"/>
        <v>0</v>
      </c>
      <c r="C38" s="55">
        <f t="shared" si="2"/>
        <v>0</v>
      </c>
      <c r="D38" s="56" t="str">
        <f t="shared" si="2"/>
        <v>JJJJ</v>
      </c>
      <c r="E38" s="10"/>
      <c r="F38" s="10"/>
      <c r="G38" s="10"/>
      <c r="H38" s="10"/>
    </row>
    <row r="39" spans="1:8" ht="24.75" customHeight="1" x14ac:dyDescent="0.2">
      <c r="A39" s="20">
        <v>5</v>
      </c>
      <c r="B39" s="57">
        <f t="shared" si="2"/>
        <v>0</v>
      </c>
      <c r="C39" s="57">
        <f t="shared" si="2"/>
        <v>0</v>
      </c>
      <c r="D39" s="58" t="str">
        <f t="shared" si="2"/>
        <v>JJJJ</v>
      </c>
      <c r="E39" s="10"/>
      <c r="F39" s="10"/>
      <c r="G39" s="10"/>
      <c r="H39" s="10"/>
    </row>
  </sheetData>
  <sheetProtection algorithmName="SHA-512" hashValue="giqKvFoAOBsAZND/z3w2zByrolDG26pnJ8wmdv7YBOAXnJrM5S5ES+yx7sWHN07bISCgnRNIBvliOMCc9N8gKQ==" saltValue="Gpc0RwLq1/PIFjnaVpnj2w==" spinCount="100000" sheet="1" objects="1" scenarios="1"/>
  <mergeCells count="28">
    <mergeCell ref="A1:B1"/>
    <mergeCell ref="C1:D1"/>
    <mergeCell ref="E1:H1"/>
    <mergeCell ref="C11:D11"/>
    <mergeCell ref="A21:B21"/>
    <mergeCell ref="C21:D21"/>
    <mergeCell ref="E21:H21"/>
    <mergeCell ref="A11:B11"/>
    <mergeCell ref="E2:G2"/>
    <mergeCell ref="B3:D3"/>
    <mergeCell ref="E3:G3"/>
    <mergeCell ref="E11:H11"/>
    <mergeCell ref="B2:C2"/>
    <mergeCell ref="B22:C22"/>
    <mergeCell ref="B32:C32"/>
    <mergeCell ref="B33:D33"/>
    <mergeCell ref="E33:G33"/>
    <mergeCell ref="E12:G12"/>
    <mergeCell ref="B13:D13"/>
    <mergeCell ref="E13:G13"/>
    <mergeCell ref="A31:B31"/>
    <mergeCell ref="B23:D23"/>
    <mergeCell ref="E32:G32"/>
    <mergeCell ref="C31:D31"/>
    <mergeCell ref="E31:H31"/>
    <mergeCell ref="E23:G23"/>
    <mergeCell ref="E22:G22"/>
    <mergeCell ref="B12:C12"/>
  </mergeCells>
  <pageMargins left="0.51181102362204722" right="0.11811023622047245" top="0.39370078740157483" bottom="0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700-000000000000}">
          <x14:formula1>
            <xm:f>Dropdownliste!$A$2:$A$9</xm:f>
          </x14:formula1>
          <xm:sqref>H2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5</vt:i4>
      </vt:variant>
    </vt:vector>
  </HeadingPairs>
  <TitlesOfParts>
    <vt:vector size="17" baseType="lpstr">
      <vt:lpstr>Dropdownliste</vt:lpstr>
      <vt:lpstr>Deckblatt</vt:lpstr>
      <vt:lpstr> Startberechtigung ID</vt:lpstr>
      <vt:lpstr>Mannschaft I</vt:lpstr>
      <vt:lpstr>Mannschaft II</vt:lpstr>
      <vt:lpstr>Mannschaft III</vt:lpstr>
      <vt:lpstr>Mannschaft IV</vt:lpstr>
      <vt:lpstr>Mannschaft V</vt:lpstr>
      <vt:lpstr>Mannschaft VI</vt:lpstr>
      <vt:lpstr>Mannschaft VII</vt:lpstr>
      <vt:lpstr>Mannschaft VIII</vt:lpstr>
      <vt:lpstr>Mannschaft IX</vt:lpstr>
      <vt:lpstr>' Startberechtigung ID'!Druckbereich</vt:lpstr>
      <vt:lpstr>Deckblatt!Druckbereich</vt:lpstr>
      <vt:lpstr>'Mannschaft I'!Druckbereich</vt:lpstr>
      <vt:lpstr>'Mannschaft II'!Druckbereich</vt:lpstr>
      <vt:lpstr>'Mannschaft V'!Druckbereich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flitschs09</dc:creator>
  <cp:lastModifiedBy>Microsoft Office User</cp:lastModifiedBy>
  <cp:lastPrinted>2022-04-18T13:07:59Z</cp:lastPrinted>
  <dcterms:created xsi:type="dcterms:W3CDTF">2013-03-03T17:45:59Z</dcterms:created>
  <dcterms:modified xsi:type="dcterms:W3CDTF">2023-09-29T07:55:15Z</dcterms:modified>
</cp:coreProperties>
</file>